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864" windowHeight="7896" activeTab="0"/>
  </bookViews>
  <sheets>
    <sheet name="Sep-Dec" sheetId="1" r:id="rId1"/>
  </sheets>
  <definedNames>
    <definedName name="_xlnm._FilterDatabase" localSheetId="0" hidden="1">'Sep-Dec'!$A$2:$B$16</definedName>
  </definedNames>
  <calcPr fullCalcOnLoad="1"/>
</workbook>
</file>

<file path=xl/sharedStrings.xml><?xml version="1.0" encoding="utf-8"?>
<sst xmlns="http://schemas.openxmlformats.org/spreadsheetml/2006/main" count="91" uniqueCount="33">
  <si>
    <t>September</t>
  </si>
  <si>
    <t>November</t>
  </si>
  <si>
    <t>Jahr</t>
  </si>
  <si>
    <t>Ort</t>
  </si>
  <si>
    <t>Pokhara</t>
  </si>
  <si>
    <t>Kathmandu</t>
  </si>
  <si>
    <t>Jiri</t>
  </si>
  <si>
    <t>Oktober</t>
  </si>
  <si>
    <t>Dezember</t>
  </si>
  <si>
    <t>letzte 15 Tage</t>
  </si>
  <si>
    <t>&gt;3</t>
  </si>
  <si>
    <t>&gt;25</t>
  </si>
  <si>
    <t>letzte 16 Tage</t>
  </si>
  <si>
    <t>MW</t>
  </si>
  <si>
    <t>KAthmandu</t>
  </si>
  <si>
    <t xml:space="preserve">MW </t>
  </si>
  <si>
    <t>http://www.tutiempo.net/en/Climate/Kathmandu_Airport/</t>
  </si>
  <si>
    <t xml:space="preserve">Daten für 2004-2006 aus </t>
  </si>
  <si>
    <t>mehr als 5mm Regen in 24 Stunden</t>
  </si>
  <si>
    <t>&gt;5</t>
  </si>
  <si>
    <t>mehr als 25 mm Regen in 24 Stunden</t>
  </si>
  <si>
    <t>mehr als 50 mm Regen in 24 Stunden</t>
  </si>
  <si>
    <t>&gt; 50</t>
  </si>
  <si>
    <t>heftiger Regentag, alles wird nass</t>
  </si>
  <si>
    <t>im Regelfall deutlicher Regentag</t>
  </si>
  <si>
    <t>%</t>
  </si>
  <si>
    <t>für die leeren Zellen ist keine Wert vorhanden</t>
  </si>
  <si>
    <t>Auswertungen. Es werden die Anzahle der Tage mit mehr als 3mm in dem vergangenen halben Monat gezählt.</t>
  </si>
  <si>
    <t>Auswertungen. Es werden die Anzahle der Tage mit mehr als 25 mm in dem vergangenen halben Monat gezählt.</t>
  </si>
  <si>
    <t>Auswertung: Mittelwert der Anzahl Regentag &gt; 3mm , oft fehlen Werte. Deshalb ist der reale Mittelwert oft höher</t>
  </si>
  <si>
    <t>% der Regentage &gt; 3 mm  für den jeweiligen halben Monat</t>
  </si>
  <si>
    <t>Es schüttet dauerhaft, Wege sind vermatscht und rutschig</t>
  </si>
  <si>
    <t>Jomsom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</si>
</sst>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9" fontId="0" fillId="6" borderId="0" xfId="0" applyNumberFormat="1" applyFill="1" applyAlignment="1">
      <alignment/>
    </xf>
    <xf numFmtId="0" fontId="0" fillId="6" borderId="4" xfId="0" applyFill="1" applyBorder="1" applyAlignment="1">
      <alignment/>
    </xf>
    <xf numFmtId="9" fontId="0" fillId="6" borderId="4" xfId="0" applyNumberFormat="1" applyFill="1" applyBorder="1" applyAlignment="1">
      <alignment/>
    </xf>
    <xf numFmtId="0" fontId="4" fillId="0" borderId="0" xfId="18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6" fillId="6" borderId="0" xfId="0" applyFont="1" applyFill="1" applyAlignment="1">
      <alignment/>
    </xf>
    <xf numFmtId="0" fontId="0" fillId="1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tiempo.net/en/Climate/Kathmandu_Airpor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tabSelected="1" workbookViewId="0" topLeftCell="A1">
      <pane xSplit="2" ySplit="2" topLeftCell="D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P22" sqref="EP22"/>
    </sheetView>
  </sheetViews>
  <sheetFormatPr defaultColWidth="11.421875" defaultRowHeight="12.75"/>
  <cols>
    <col min="1" max="1" width="6.7109375" style="0" customWidth="1"/>
    <col min="3" max="3" width="3.7109375" style="0" customWidth="1"/>
    <col min="4" max="4" width="4.57421875" style="0" customWidth="1"/>
    <col min="5" max="18" width="3.7109375" style="0" customWidth="1"/>
    <col min="19" max="19" width="4.421875" style="0" customWidth="1"/>
    <col min="20" max="35" width="3.7109375" style="0" customWidth="1"/>
    <col min="36" max="36" width="4.57421875" style="0" customWidth="1"/>
    <col min="37" max="52" width="3.7109375" style="0" customWidth="1"/>
    <col min="53" max="53" width="4.421875" style="0" customWidth="1"/>
    <col min="54" max="71" width="3.7109375" style="0" customWidth="1"/>
    <col min="72" max="72" width="1.7109375" style="8" customWidth="1"/>
    <col min="73" max="88" width="3.7109375" style="0" customWidth="1"/>
    <col min="89" max="89" width="4.57421875" style="0" customWidth="1"/>
    <col min="90" max="105" width="3.7109375" style="0" customWidth="1"/>
    <col min="106" max="106" width="5.28125" style="0" customWidth="1"/>
    <col min="107" max="108" width="3.7109375" style="0" customWidth="1"/>
    <col min="109" max="109" width="3.28125" style="7" customWidth="1"/>
    <col min="110" max="122" width="3.7109375" style="0" customWidth="1"/>
    <col min="123" max="123" width="4.7109375" style="0" customWidth="1"/>
    <col min="124" max="140" width="3.7109375" style="0" customWidth="1"/>
    <col min="141" max="141" width="6.140625" style="0" customWidth="1"/>
    <col min="142" max="143" width="3.7109375" style="0" customWidth="1"/>
    <col min="144" max="144" width="1.8515625" style="7" customWidth="1"/>
  </cols>
  <sheetData>
    <row r="1" spans="1:144" ht="12.75">
      <c r="A1" t="s">
        <v>2</v>
      </c>
      <c r="B1" t="s">
        <v>3</v>
      </c>
      <c r="C1" s="1" t="s">
        <v>0</v>
      </c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 t="s">
        <v>0</v>
      </c>
      <c r="O1" s="1"/>
      <c r="P1" s="1"/>
      <c r="Q1" s="1"/>
      <c r="R1" s="9" t="s">
        <v>9</v>
      </c>
      <c r="S1" s="9"/>
      <c r="T1" s="1"/>
      <c r="U1" s="1"/>
      <c r="V1" s="1" t="s">
        <v>0</v>
      </c>
      <c r="W1" s="1"/>
      <c r="X1" s="1"/>
      <c r="Y1" s="1"/>
      <c r="Z1" s="1"/>
      <c r="AA1" s="1"/>
      <c r="AB1" s="1"/>
      <c r="AC1" s="1" t="s">
        <v>0</v>
      </c>
      <c r="AD1" s="1"/>
      <c r="AE1" s="1"/>
      <c r="AF1" s="1"/>
      <c r="AG1" s="1"/>
      <c r="AH1" s="1"/>
      <c r="AI1" s="9" t="s">
        <v>9</v>
      </c>
      <c r="AJ1" s="9"/>
      <c r="AK1" s="2" t="s">
        <v>7</v>
      </c>
      <c r="AL1" s="2"/>
      <c r="AM1" s="2"/>
      <c r="AN1" s="2"/>
      <c r="AO1" s="2"/>
      <c r="AP1" s="2" t="s">
        <v>7</v>
      </c>
      <c r="AQ1" s="2"/>
      <c r="AR1" s="2"/>
      <c r="AS1" s="2"/>
      <c r="AT1" s="2"/>
      <c r="AU1" s="2" t="s">
        <v>7</v>
      </c>
      <c r="AV1" s="2"/>
      <c r="AW1" s="2"/>
      <c r="AX1" s="2"/>
      <c r="AY1" s="2"/>
      <c r="AZ1" s="9" t="s">
        <v>9</v>
      </c>
      <c r="BA1" s="9"/>
      <c r="BB1" s="2"/>
      <c r="BC1" s="2"/>
      <c r="BD1" s="2"/>
      <c r="BE1" s="2" t="s">
        <v>7</v>
      </c>
      <c r="BF1" s="2"/>
      <c r="BG1" s="2"/>
      <c r="BH1" s="2"/>
      <c r="BI1" s="2"/>
      <c r="BJ1" s="2"/>
      <c r="BK1" s="2" t="s">
        <v>7</v>
      </c>
      <c r="BL1" s="2"/>
      <c r="BM1" s="2"/>
      <c r="BN1" s="2"/>
      <c r="BO1" s="2" t="s">
        <v>7</v>
      </c>
      <c r="BP1" s="2"/>
      <c r="BQ1" s="2"/>
      <c r="BR1" s="9" t="s">
        <v>12</v>
      </c>
      <c r="BS1" s="9"/>
      <c r="BT1" s="12"/>
      <c r="BU1" s="1" t="s">
        <v>1</v>
      </c>
      <c r="BV1" s="1"/>
      <c r="BW1" s="1"/>
      <c r="BX1" s="1"/>
      <c r="BY1" s="1" t="s">
        <v>1</v>
      </c>
      <c r="BZ1" s="1"/>
      <c r="CA1" s="1"/>
      <c r="CB1" s="1"/>
      <c r="CC1" s="1"/>
      <c r="CD1" s="1" t="s">
        <v>1</v>
      </c>
      <c r="CE1" s="1"/>
      <c r="CF1" s="1"/>
      <c r="CG1" s="1"/>
      <c r="CH1" s="1"/>
      <c r="CI1" s="1"/>
      <c r="CJ1" s="9" t="s">
        <v>9</v>
      </c>
      <c r="CK1" s="9"/>
      <c r="CL1" s="1"/>
      <c r="CM1" s="1"/>
      <c r="CN1" s="1"/>
      <c r="CO1" s="1" t="s">
        <v>1</v>
      </c>
      <c r="CP1" s="1"/>
      <c r="CQ1" s="1"/>
      <c r="CR1" s="1"/>
      <c r="CS1" s="1" t="s">
        <v>1</v>
      </c>
      <c r="CT1" s="1"/>
      <c r="CU1" s="1"/>
      <c r="CV1" s="1"/>
      <c r="CW1" s="1" t="s">
        <v>1</v>
      </c>
      <c r="CX1" s="1"/>
      <c r="CY1" s="1"/>
      <c r="CZ1" s="1"/>
      <c r="DA1" s="9" t="s">
        <v>9</v>
      </c>
      <c r="DB1" s="9"/>
      <c r="DC1" s="2" t="s">
        <v>8</v>
      </c>
      <c r="DD1" s="2"/>
      <c r="DE1" s="2"/>
      <c r="DF1" s="2"/>
      <c r="DG1" s="2"/>
      <c r="DH1" s="2"/>
      <c r="DI1" s="2" t="s">
        <v>8</v>
      </c>
      <c r="DJ1" s="2"/>
      <c r="DK1" s="2"/>
      <c r="DL1" s="2"/>
      <c r="DM1" s="2"/>
      <c r="DN1" s="2" t="s">
        <v>8</v>
      </c>
      <c r="DO1" s="2"/>
      <c r="DP1" s="2"/>
      <c r="DQ1" s="2"/>
      <c r="DR1" s="9" t="s">
        <v>9</v>
      </c>
      <c r="DS1" s="9"/>
      <c r="DT1" s="2"/>
      <c r="DU1" s="2"/>
      <c r="DV1" s="2" t="s">
        <v>8</v>
      </c>
      <c r="DW1" s="2"/>
      <c r="DX1" s="2"/>
      <c r="DY1" s="2"/>
      <c r="DZ1" s="2"/>
      <c r="EA1" s="2" t="s">
        <v>8</v>
      </c>
      <c r="EB1" s="2"/>
      <c r="EC1" s="2"/>
      <c r="ED1" s="2"/>
      <c r="EE1" s="2"/>
      <c r="EF1" s="2" t="s">
        <v>8</v>
      </c>
      <c r="EG1" s="2"/>
      <c r="EH1" s="2"/>
      <c r="EI1" s="2"/>
      <c r="EJ1" s="9" t="s">
        <v>12</v>
      </c>
      <c r="EK1" s="9"/>
      <c r="EN1"/>
    </row>
    <row r="2" spans="3:141" s="4" customFormat="1" ht="12.7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10" t="s">
        <v>10</v>
      </c>
      <c r="S2" s="10" t="s">
        <v>11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10" t="s">
        <v>10</v>
      </c>
      <c r="AJ2" s="10" t="s">
        <v>11</v>
      </c>
      <c r="AK2" s="6">
        <v>1</v>
      </c>
      <c r="AL2" s="6">
        <v>2</v>
      </c>
      <c r="AM2" s="6">
        <v>3</v>
      </c>
      <c r="AN2" s="6">
        <v>4</v>
      </c>
      <c r="AO2" s="6">
        <v>5</v>
      </c>
      <c r="AP2" s="6">
        <v>6</v>
      </c>
      <c r="AQ2" s="6">
        <v>7</v>
      </c>
      <c r="AR2" s="6">
        <v>8</v>
      </c>
      <c r="AS2" s="6">
        <v>9</v>
      </c>
      <c r="AT2" s="6">
        <v>10</v>
      </c>
      <c r="AU2" s="6">
        <v>11</v>
      </c>
      <c r="AV2" s="6">
        <v>12</v>
      </c>
      <c r="AW2" s="6">
        <v>13</v>
      </c>
      <c r="AX2" s="6">
        <v>14</v>
      </c>
      <c r="AY2" s="6">
        <v>15</v>
      </c>
      <c r="AZ2" s="10" t="s">
        <v>10</v>
      </c>
      <c r="BA2" s="10" t="s">
        <v>11</v>
      </c>
      <c r="BB2" s="6">
        <v>16</v>
      </c>
      <c r="BC2" s="6">
        <v>17</v>
      </c>
      <c r="BD2" s="6">
        <v>18</v>
      </c>
      <c r="BE2" s="6">
        <v>19</v>
      </c>
      <c r="BF2" s="6">
        <v>20</v>
      </c>
      <c r="BG2" s="6">
        <v>21</v>
      </c>
      <c r="BH2" s="6">
        <v>22</v>
      </c>
      <c r="BI2" s="6">
        <v>23</v>
      </c>
      <c r="BJ2" s="6">
        <v>24</v>
      </c>
      <c r="BK2" s="6">
        <v>25</v>
      </c>
      <c r="BL2" s="6">
        <v>26</v>
      </c>
      <c r="BM2" s="6">
        <v>27</v>
      </c>
      <c r="BN2" s="6">
        <v>28</v>
      </c>
      <c r="BO2" s="6">
        <v>29</v>
      </c>
      <c r="BP2" s="6">
        <v>30</v>
      </c>
      <c r="BQ2" s="6">
        <v>31</v>
      </c>
      <c r="BR2" s="10" t="s">
        <v>10</v>
      </c>
      <c r="BS2" s="10" t="s">
        <v>11</v>
      </c>
      <c r="BT2" s="12"/>
      <c r="BU2" s="5">
        <v>1</v>
      </c>
      <c r="BV2" s="5">
        <v>2</v>
      </c>
      <c r="BW2" s="5">
        <v>3</v>
      </c>
      <c r="BX2" s="5">
        <v>4</v>
      </c>
      <c r="BY2" s="5">
        <v>5</v>
      </c>
      <c r="BZ2" s="5">
        <v>6</v>
      </c>
      <c r="CA2" s="5">
        <v>7</v>
      </c>
      <c r="CB2" s="5">
        <v>8</v>
      </c>
      <c r="CC2" s="5">
        <v>9</v>
      </c>
      <c r="CD2" s="5">
        <v>10</v>
      </c>
      <c r="CE2" s="5">
        <v>11</v>
      </c>
      <c r="CF2" s="5">
        <v>12</v>
      </c>
      <c r="CG2" s="5">
        <v>13</v>
      </c>
      <c r="CH2" s="5">
        <v>14</v>
      </c>
      <c r="CI2" s="5">
        <v>15</v>
      </c>
      <c r="CJ2" s="10" t="s">
        <v>10</v>
      </c>
      <c r="CK2" s="10" t="s">
        <v>11</v>
      </c>
      <c r="CL2" s="5">
        <v>16</v>
      </c>
      <c r="CM2" s="5">
        <v>17</v>
      </c>
      <c r="CN2" s="5">
        <v>18</v>
      </c>
      <c r="CO2" s="5">
        <v>19</v>
      </c>
      <c r="CP2" s="5">
        <v>20</v>
      </c>
      <c r="CQ2" s="5">
        <v>21</v>
      </c>
      <c r="CR2" s="5">
        <v>22</v>
      </c>
      <c r="CS2" s="5">
        <v>23</v>
      </c>
      <c r="CT2" s="5">
        <v>24</v>
      </c>
      <c r="CU2" s="5">
        <v>25</v>
      </c>
      <c r="CV2" s="5">
        <v>26</v>
      </c>
      <c r="CW2" s="5">
        <v>27</v>
      </c>
      <c r="CX2" s="5">
        <v>28</v>
      </c>
      <c r="CY2" s="5">
        <v>29</v>
      </c>
      <c r="CZ2" s="5">
        <v>30</v>
      </c>
      <c r="DA2" s="10" t="s">
        <v>10</v>
      </c>
      <c r="DB2" s="10" t="s">
        <v>11</v>
      </c>
      <c r="DC2" s="6">
        <v>1</v>
      </c>
      <c r="DD2" s="6">
        <v>2</v>
      </c>
      <c r="DE2" s="6">
        <v>3</v>
      </c>
      <c r="DF2" s="6">
        <v>4</v>
      </c>
      <c r="DG2" s="6">
        <v>5</v>
      </c>
      <c r="DH2" s="6">
        <v>6</v>
      </c>
      <c r="DI2" s="6">
        <v>7</v>
      </c>
      <c r="DJ2" s="6">
        <v>8</v>
      </c>
      <c r="DK2" s="6">
        <v>9</v>
      </c>
      <c r="DL2" s="6">
        <v>10</v>
      </c>
      <c r="DM2" s="6">
        <v>11</v>
      </c>
      <c r="DN2" s="6">
        <v>12</v>
      </c>
      <c r="DO2" s="6">
        <v>13</v>
      </c>
      <c r="DP2" s="6">
        <v>14</v>
      </c>
      <c r="DQ2" s="6">
        <v>15</v>
      </c>
      <c r="DR2" s="10" t="s">
        <v>10</v>
      </c>
      <c r="DS2" s="10" t="s">
        <v>11</v>
      </c>
      <c r="DT2" s="6">
        <v>16</v>
      </c>
      <c r="DU2" s="6">
        <v>17</v>
      </c>
      <c r="DV2" s="6">
        <v>18</v>
      </c>
      <c r="DW2" s="6">
        <v>19</v>
      </c>
      <c r="DX2" s="6">
        <v>20</v>
      </c>
      <c r="DY2" s="6">
        <v>21</v>
      </c>
      <c r="DZ2" s="6">
        <v>22</v>
      </c>
      <c r="EA2" s="6">
        <v>23</v>
      </c>
      <c r="EB2" s="6">
        <v>24</v>
      </c>
      <c r="EC2" s="6">
        <v>25</v>
      </c>
      <c r="ED2" s="6">
        <v>26</v>
      </c>
      <c r="EE2" s="6">
        <v>27</v>
      </c>
      <c r="EF2" s="6">
        <v>28</v>
      </c>
      <c r="EG2" s="6">
        <v>29</v>
      </c>
      <c r="EH2" s="6">
        <v>30</v>
      </c>
      <c r="EI2" s="6">
        <v>31</v>
      </c>
      <c r="EJ2" s="10" t="s">
        <v>10</v>
      </c>
      <c r="EK2" s="10" t="s">
        <v>11</v>
      </c>
    </row>
    <row r="3" spans="1:141" s="3" customFormat="1" ht="12.75">
      <c r="A3" s="3">
        <v>2007</v>
      </c>
      <c r="B3" s="3" t="s">
        <v>4</v>
      </c>
      <c r="C3" s="3">
        <v>0.2</v>
      </c>
      <c r="D3" s="3">
        <v>17.5</v>
      </c>
      <c r="E3" s="3">
        <v>126</v>
      </c>
      <c r="F3" s="3">
        <v>18.1</v>
      </c>
      <c r="H3" s="3">
        <v>61.5</v>
      </c>
      <c r="I3" s="3">
        <v>1.3</v>
      </c>
      <c r="J3" s="3">
        <v>86.1</v>
      </c>
      <c r="K3" s="3">
        <v>111.1</v>
      </c>
      <c r="L3" s="3">
        <v>36.1</v>
      </c>
      <c r="M3" s="3">
        <v>2.7</v>
      </c>
      <c r="N3" s="3">
        <v>106.7</v>
      </c>
      <c r="O3" s="3">
        <v>0.5</v>
      </c>
      <c r="P3" s="3">
        <v>22</v>
      </c>
      <c r="Q3" s="3">
        <v>0</v>
      </c>
      <c r="R3" s="9">
        <f>COUNTIF(C3:Q3,"&gt;=3")</f>
        <v>9</v>
      </c>
      <c r="S3" s="9">
        <f>COUNTIF(C3:Q3,"&gt;=25")</f>
        <v>6</v>
      </c>
      <c r="T3" s="3">
        <v>2.8</v>
      </c>
      <c r="U3" s="3">
        <v>1.5</v>
      </c>
      <c r="V3" s="3">
        <v>85.4</v>
      </c>
      <c r="W3" s="3">
        <v>3.6</v>
      </c>
      <c r="X3" s="3">
        <v>0</v>
      </c>
      <c r="Y3" s="3">
        <v>0.5</v>
      </c>
      <c r="Z3" s="3">
        <v>0</v>
      </c>
      <c r="AA3" s="3">
        <v>0</v>
      </c>
      <c r="AB3" s="3">
        <v>2.8</v>
      </c>
      <c r="AC3" s="3">
        <v>43.9</v>
      </c>
      <c r="AD3" s="3">
        <v>50</v>
      </c>
      <c r="AE3" s="3">
        <v>0.2</v>
      </c>
      <c r="AF3" s="3">
        <v>23.7</v>
      </c>
      <c r="AG3" s="3">
        <v>18.7</v>
      </c>
      <c r="AH3" s="3">
        <v>30.1</v>
      </c>
      <c r="AI3" s="9">
        <f>COUNTIF(T3:AH3,"&gt;=3")</f>
        <v>7</v>
      </c>
      <c r="AJ3" s="9">
        <f>COUNTIF(T3:AH3,"&gt;=25")</f>
        <v>4</v>
      </c>
      <c r="AK3" s="3">
        <v>0</v>
      </c>
      <c r="AL3" s="3">
        <v>0</v>
      </c>
      <c r="AM3" s="3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T3" s="3">
        <v>0</v>
      </c>
      <c r="AU3" s="3">
        <v>0</v>
      </c>
      <c r="AV3" s="3">
        <v>14.2</v>
      </c>
      <c r="AW3" s="3">
        <v>12</v>
      </c>
      <c r="AX3" s="3">
        <v>0</v>
      </c>
      <c r="AY3" s="3">
        <v>0</v>
      </c>
      <c r="AZ3" s="9">
        <f>COUNTIF(AK3:AY3,"&gt;=3")</f>
        <v>2</v>
      </c>
      <c r="BA3" s="9">
        <f>COUNTIF(AK3:AY3,"&gt;=25")</f>
        <v>0</v>
      </c>
      <c r="BB3" s="3">
        <v>23</v>
      </c>
      <c r="BC3" s="3">
        <v>0.1</v>
      </c>
      <c r="BD3" s="3">
        <v>0</v>
      </c>
      <c r="BE3" s="3">
        <v>0</v>
      </c>
      <c r="BF3" s="3">
        <v>0</v>
      </c>
      <c r="BG3" s="3">
        <v>0</v>
      </c>
      <c r="BH3" s="3">
        <v>2.6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9">
        <f>COUNTIF(BB3:BQ3,"&gt;=3")</f>
        <v>1</v>
      </c>
      <c r="BS3" s="9">
        <f>COUNTIF(BB3:BQ3,"&gt;=25")</f>
        <v>0</v>
      </c>
      <c r="BT3" s="13"/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5.3</v>
      </c>
      <c r="CA3" s="3">
        <v>0</v>
      </c>
      <c r="CB3" s="3">
        <v>0</v>
      </c>
      <c r="CC3" s="3">
        <v>11.4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9">
        <f>COUNTIF(BU3:CI3,"&gt;=3")</f>
        <v>2</v>
      </c>
      <c r="CK3" s="9">
        <f>COUNTIF(BU3:CI3,"&gt;=25")</f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9">
        <f>COUNTIF(CL3:CZ3,"&gt;=3")</f>
        <v>0</v>
      </c>
      <c r="DB3" s="9">
        <f>COUNTIF(CL3:CZ3,"&gt;=25")</f>
        <v>0</v>
      </c>
      <c r="DC3" s="3">
        <v>0</v>
      </c>
      <c r="DD3" s="3">
        <v>0</v>
      </c>
      <c r="DE3" s="3">
        <v>11.2</v>
      </c>
      <c r="DF3" s="8">
        <v>1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9">
        <f>COUNTIF(DC3:DQ3,"&gt;=3")</f>
        <v>1</v>
      </c>
      <c r="DS3" s="9">
        <f>COUNTIF(DC3:DQ3,"&gt;=25")</f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F3" s="3">
        <v>0</v>
      </c>
      <c r="EG3" s="3">
        <v>0</v>
      </c>
      <c r="EH3" s="3">
        <v>0</v>
      </c>
      <c r="EI3" s="3">
        <v>0</v>
      </c>
      <c r="EJ3" s="9">
        <f>COUNTIF(DT3:EI3,"&gt;=3")</f>
        <v>0</v>
      </c>
      <c r="EK3" s="9">
        <f>COUNTIF(DT3:EI3,"&gt;=25")</f>
        <v>0</v>
      </c>
    </row>
    <row r="4" spans="1:141" s="3" customFormat="1" ht="12.75">
      <c r="A4" s="3">
        <v>2008</v>
      </c>
      <c r="B4" s="3" t="s">
        <v>4</v>
      </c>
      <c r="D4" s="3">
        <v>2.3</v>
      </c>
      <c r="E4" s="3">
        <v>7.6</v>
      </c>
      <c r="F4" s="3">
        <v>52.2</v>
      </c>
      <c r="G4" s="3">
        <v>0</v>
      </c>
      <c r="H4" s="3">
        <v>1</v>
      </c>
      <c r="I4" s="3">
        <v>30.6</v>
      </c>
      <c r="J4" s="3">
        <v>0.4</v>
      </c>
      <c r="K4" s="3">
        <v>0.4</v>
      </c>
      <c r="L4" s="3">
        <v>8.5</v>
      </c>
      <c r="M4" s="3">
        <v>2.8</v>
      </c>
      <c r="N4" s="3">
        <v>11</v>
      </c>
      <c r="O4" s="3">
        <v>3</v>
      </c>
      <c r="P4" s="3">
        <v>25.9</v>
      </c>
      <c r="R4" s="9">
        <f>COUNTIF(C4:Q4,"&gt;=3")</f>
        <v>7</v>
      </c>
      <c r="S4" s="9">
        <f>COUNTIF(C4:Q4,"&gt;=25")</f>
        <v>3</v>
      </c>
      <c r="V4" s="3">
        <v>3.4</v>
      </c>
      <c r="X4" s="3">
        <v>103.9</v>
      </c>
      <c r="Y4" s="3">
        <v>0.5</v>
      </c>
      <c r="Z4" s="3">
        <v>0</v>
      </c>
      <c r="AB4" s="3">
        <v>0</v>
      </c>
      <c r="AC4" s="3">
        <v>0</v>
      </c>
      <c r="AD4" s="3">
        <v>10.2</v>
      </c>
      <c r="AE4" s="3">
        <v>0</v>
      </c>
      <c r="AF4" s="3">
        <v>0</v>
      </c>
      <c r="AG4" s="3">
        <v>9.7</v>
      </c>
      <c r="AH4" s="3">
        <v>3.4</v>
      </c>
      <c r="AI4" s="9">
        <f>COUNTIF(T4:AH4,"&gt;=3")</f>
        <v>5</v>
      </c>
      <c r="AJ4" s="9">
        <f>COUNTIF(T4:AH4,"&gt;=25")</f>
        <v>1</v>
      </c>
      <c r="AK4" s="3">
        <v>0</v>
      </c>
      <c r="AL4" s="3">
        <v>0</v>
      </c>
      <c r="AM4" s="3">
        <v>0</v>
      </c>
      <c r="AN4" s="3">
        <v>0</v>
      </c>
      <c r="AO4" s="3">
        <v>13.4</v>
      </c>
      <c r="AQ4" s="3">
        <v>4.7</v>
      </c>
      <c r="AR4" s="3">
        <v>9.2</v>
      </c>
      <c r="AS4" s="3">
        <v>32.8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9">
        <f>COUNTIF(AK4:AY4,"&gt;=3")</f>
        <v>4</v>
      </c>
      <c r="BA4" s="9">
        <f>COUNTIF(AK4:AY4,"&gt;=25")</f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9">
        <f>COUNTIF(BB4:BQ4,"&gt;=3")</f>
        <v>0</v>
      </c>
      <c r="BS4" s="9">
        <f>COUNTIF(BB4:BQ4,"&gt;=25")</f>
        <v>0</v>
      </c>
      <c r="BT4" s="13"/>
      <c r="BU4" s="3">
        <v>0</v>
      </c>
      <c r="BV4" s="3">
        <v>0</v>
      </c>
      <c r="BW4" s="3">
        <v>0</v>
      </c>
      <c r="BX4" s="3">
        <v>1.2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9">
        <f>COUNTIF(BU4:CI4,"&gt;=3")</f>
        <v>0</v>
      </c>
      <c r="CK4" s="9">
        <f>COUNTIF(BU4:CI4,"&gt;=25")</f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9">
        <f>COUNTIF(CL4:CZ4,"&gt;=3")</f>
        <v>0</v>
      </c>
      <c r="DB4" s="9">
        <f>COUNTIF(CL4:CZ4,"&gt;=25")</f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0</v>
      </c>
      <c r="DQ4" s="3">
        <v>0</v>
      </c>
      <c r="DR4" s="9">
        <f>COUNTIF(DC4:DQ4,"&gt;=3")</f>
        <v>0</v>
      </c>
      <c r="DS4" s="9">
        <f>COUNTIF(DC4:DQ4,"&gt;=25")</f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3">
        <v>0</v>
      </c>
      <c r="EE4" s="3">
        <v>0</v>
      </c>
      <c r="EF4" s="3">
        <v>0</v>
      </c>
      <c r="EG4" s="3">
        <v>0</v>
      </c>
      <c r="EH4" s="3">
        <v>0</v>
      </c>
      <c r="EI4" s="3">
        <v>0</v>
      </c>
      <c r="EJ4" s="9">
        <f>COUNTIF(DT4:EI4,"&gt;=3")</f>
        <v>0</v>
      </c>
      <c r="EK4" s="9">
        <f>COUNTIF(DT4:EI4,"&gt;=25")</f>
        <v>0</v>
      </c>
    </row>
    <row r="5" spans="1:141" s="3" customFormat="1" ht="12.75">
      <c r="A5" s="3">
        <v>2009</v>
      </c>
      <c r="B5" s="3" t="s">
        <v>4</v>
      </c>
      <c r="C5" s="3">
        <v>0</v>
      </c>
      <c r="D5" s="3">
        <v>37</v>
      </c>
      <c r="E5" s="3">
        <v>0</v>
      </c>
      <c r="F5" s="3">
        <v>0</v>
      </c>
      <c r="G5" s="3">
        <v>4</v>
      </c>
      <c r="H5" s="3">
        <v>8.2</v>
      </c>
      <c r="I5" s="3">
        <v>9.1</v>
      </c>
      <c r="J5" s="3">
        <v>0</v>
      </c>
      <c r="K5" s="3">
        <v>1.8</v>
      </c>
      <c r="L5" s="3">
        <v>16.8</v>
      </c>
      <c r="M5" s="3">
        <v>1.5</v>
      </c>
      <c r="N5" s="3">
        <v>0.5</v>
      </c>
      <c r="O5" s="3">
        <v>0</v>
      </c>
      <c r="P5" s="3">
        <v>0</v>
      </c>
      <c r="Q5" s="3">
        <v>0</v>
      </c>
      <c r="R5" s="9">
        <f>COUNTIF(C5:Q5,"&gt;=3")</f>
        <v>5</v>
      </c>
      <c r="S5" s="9">
        <f>COUNTIF(C5:Q5,"&gt;=25")</f>
        <v>1</v>
      </c>
      <c r="T5" s="3">
        <v>0</v>
      </c>
      <c r="U5" s="3">
        <v>9.7</v>
      </c>
      <c r="V5" s="3">
        <v>23.7</v>
      </c>
      <c r="W5" s="3">
        <v>34.8</v>
      </c>
      <c r="Y5" s="3">
        <v>0</v>
      </c>
      <c r="Z5" s="3">
        <v>64.5</v>
      </c>
      <c r="AA5" s="3">
        <v>0.2</v>
      </c>
      <c r="AB5" s="3">
        <v>0</v>
      </c>
      <c r="AC5" s="3">
        <v>0</v>
      </c>
      <c r="AE5" s="3">
        <v>0</v>
      </c>
      <c r="AF5" s="3">
        <v>0</v>
      </c>
      <c r="AG5" s="3">
        <v>1.3</v>
      </c>
      <c r="AH5" s="3">
        <v>0</v>
      </c>
      <c r="AI5" s="9">
        <f>COUNTIF(T5:AH5,"&gt;=3")</f>
        <v>4</v>
      </c>
      <c r="AJ5" s="9">
        <f>COUNTIF(T5:AH5,"&gt;=25")</f>
        <v>2</v>
      </c>
      <c r="AK5" s="3">
        <v>0</v>
      </c>
      <c r="AL5" s="3">
        <v>0</v>
      </c>
      <c r="AM5" s="3">
        <v>0.2</v>
      </c>
      <c r="AN5" s="3">
        <v>0.5</v>
      </c>
      <c r="AO5" s="3">
        <v>0.5</v>
      </c>
      <c r="AQ5" s="3">
        <v>198</v>
      </c>
      <c r="AR5" s="3">
        <v>12.6</v>
      </c>
      <c r="AS5" s="3">
        <v>0.5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9">
        <f>COUNTIF(AK5:AY5,"&gt;=3")</f>
        <v>2</v>
      </c>
      <c r="BA5" s="9">
        <f>COUNTIF(AK5:AY5,"&gt;=25")</f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9">
        <f>COUNTIF(BB5:BQ5,"&gt;=3")</f>
        <v>0</v>
      </c>
      <c r="BS5" s="9">
        <f>COUNTIF(BB5:BQ5,"&gt;=25")</f>
        <v>0</v>
      </c>
      <c r="BT5" s="13"/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9">
        <f>COUNTIF(BU5:CI5,"&gt;=3")</f>
        <v>0</v>
      </c>
      <c r="CK5" s="9">
        <f>COUNTIF(BU5:CI5,"&gt;=25")</f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9">
        <f>COUNTIF(CL5:CZ5,"&gt;=3")</f>
        <v>0</v>
      </c>
      <c r="DB5" s="9">
        <f>COUNTIF(CL5:CZ5,"&gt;=25")</f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9">
        <f>COUNTIF(DC5:DQ5,"&gt;=3")</f>
        <v>0</v>
      </c>
      <c r="DS5" s="9">
        <f>COUNTIF(DC5:DQ5,"&gt;=25")</f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0</v>
      </c>
      <c r="EB5" s="3">
        <v>0</v>
      </c>
      <c r="EC5" s="3">
        <v>0</v>
      </c>
      <c r="ED5" s="3">
        <v>0</v>
      </c>
      <c r="EE5" s="3">
        <v>0</v>
      </c>
      <c r="EF5" s="3">
        <v>0</v>
      </c>
      <c r="EG5" s="3">
        <v>0</v>
      </c>
      <c r="EH5" s="3">
        <v>0</v>
      </c>
      <c r="EJ5" s="9">
        <f>COUNTIF(DT5:EI5,"&gt;=3")</f>
        <v>0</v>
      </c>
      <c r="EK5" s="9">
        <f>COUNTIF(DT5:EI5,"&gt;=25")</f>
        <v>0</v>
      </c>
    </row>
    <row r="6" spans="1:141" s="14" customFormat="1" ht="12.75">
      <c r="A6" s="14" t="s">
        <v>13</v>
      </c>
      <c r="B6" s="14" t="s">
        <v>4</v>
      </c>
      <c r="R6" s="18">
        <f>AVERAGE(R3:R5)</f>
        <v>7</v>
      </c>
      <c r="S6" s="19">
        <f>R6/15</f>
        <v>0.4666666666666667</v>
      </c>
      <c r="AI6" s="18">
        <f>AVERAGE(AI3:AI5)</f>
        <v>5.333333333333333</v>
      </c>
      <c r="AJ6" s="19">
        <f>AI6/15</f>
        <v>0.3555555555555555</v>
      </c>
      <c r="AZ6" s="18">
        <f>AVERAGE(AZ3:AZ5)</f>
        <v>2.6666666666666665</v>
      </c>
      <c r="BA6" s="19">
        <f>AZ6/15</f>
        <v>0.17777777777777776</v>
      </c>
      <c r="BR6" s="18">
        <f>AVERAGE(BR3:BR5)</f>
        <v>0.3333333333333333</v>
      </c>
      <c r="BS6" s="19">
        <f>BR6/16</f>
        <v>0.020833333333333332</v>
      </c>
      <c r="BT6" s="15"/>
      <c r="CJ6" s="14">
        <f>AVERAGE(CJ3:CJ5)</f>
        <v>0.6666666666666666</v>
      </c>
      <c r="CK6" s="17">
        <f>CJ6/15</f>
        <v>0.04444444444444444</v>
      </c>
      <c r="DA6" s="14">
        <f>AVERAGE(DA3:DA5)</f>
        <v>0</v>
      </c>
      <c r="DB6" s="17">
        <f>DA6/15</f>
        <v>0</v>
      </c>
      <c r="DR6" s="14">
        <f>AVERAGE(DR3:DR5)</f>
        <v>0.3333333333333333</v>
      </c>
      <c r="DS6" s="17">
        <f>DR6/15</f>
        <v>0.02222222222222222</v>
      </c>
      <c r="EJ6" s="14">
        <f>AVERAGE(EJ3:EJ5)</f>
        <v>0</v>
      </c>
      <c r="EK6" s="17">
        <f>EJ6/16</f>
        <v>0</v>
      </c>
    </row>
    <row r="7" spans="1:141" s="3" customFormat="1" ht="12.75">
      <c r="A7" s="3">
        <v>2004</v>
      </c>
      <c r="B7" s="3" t="s">
        <v>5</v>
      </c>
      <c r="C7" s="3">
        <v>33.8</v>
      </c>
      <c r="E7" s="3">
        <v>0</v>
      </c>
      <c r="F7" s="3">
        <v>3</v>
      </c>
      <c r="G7" s="3">
        <v>7.8</v>
      </c>
      <c r="H7" s="3">
        <v>0</v>
      </c>
      <c r="I7" s="3">
        <v>11.2</v>
      </c>
      <c r="J7" s="3">
        <v>9.2</v>
      </c>
      <c r="K7" s="3">
        <v>0</v>
      </c>
      <c r="L7" s="3">
        <v>3.3</v>
      </c>
      <c r="M7" s="3">
        <v>2.3</v>
      </c>
      <c r="N7" s="3">
        <v>7.4</v>
      </c>
      <c r="O7" s="3">
        <v>7.6</v>
      </c>
      <c r="P7" s="3">
        <v>23.6</v>
      </c>
      <c r="Q7" s="8">
        <v>4.8</v>
      </c>
      <c r="R7" s="9">
        <f aca="true" t="shared" si="0" ref="R7:R12">COUNTIF(C7:Q7,"&gt;=3")</f>
        <v>10</v>
      </c>
      <c r="S7" s="9">
        <f aca="true" t="shared" si="1" ref="S7:S12">COUNTIF(C7:Q7,"&gt;=25")</f>
        <v>1</v>
      </c>
      <c r="T7" s="8">
        <v>18.5</v>
      </c>
      <c r="U7" s="8">
        <v>33.3</v>
      </c>
      <c r="V7" s="8"/>
      <c r="W7" s="8">
        <v>1.3</v>
      </c>
      <c r="X7" s="8">
        <v>8.1</v>
      </c>
      <c r="Y7" s="8">
        <v>0.8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3.56</v>
      </c>
      <c r="AH7" s="8">
        <v>0.3</v>
      </c>
      <c r="AI7" s="9">
        <f>COUNTIF(T7:AH7,"&gt;=3")</f>
        <v>4</v>
      </c>
      <c r="AJ7" s="9">
        <f>COUNTIF(T7:AH7,"&gt;=25")</f>
        <v>1</v>
      </c>
      <c r="AK7" s="3">
        <v>8.4</v>
      </c>
      <c r="AL7" s="3">
        <v>7.8</v>
      </c>
      <c r="AM7" s="3">
        <v>23.1</v>
      </c>
      <c r="AN7" s="8">
        <v>0</v>
      </c>
      <c r="AO7" s="8">
        <v>0</v>
      </c>
      <c r="AP7" s="8">
        <v>10.9</v>
      </c>
      <c r="AQ7" s="8">
        <v>51.3</v>
      </c>
      <c r="AR7" s="8">
        <v>1</v>
      </c>
      <c r="AS7" s="8">
        <v>0</v>
      </c>
      <c r="AT7" s="8">
        <v>0</v>
      </c>
      <c r="AU7" s="8">
        <v>0</v>
      </c>
      <c r="AV7" s="8">
        <v>1.8</v>
      </c>
      <c r="AW7" s="8">
        <v>0</v>
      </c>
      <c r="AX7" s="8">
        <v>0.3</v>
      </c>
      <c r="AY7" s="8">
        <v>0.3</v>
      </c>
      <c r="AZ7" s="9">
        <f aca="true" t="shared" si="2" ref="AZ7:AZ12">COUNTIF(AK7:AY7,"&gt;=3")</f>
        <v>5</v>
      </c>
      <c r="BA7" s="9">
        <f aca="true" t="shared" si="3" ref="BA7:BA12">COUNTIF(AK7:AY7,"&gt;=25")</f>
        <v>1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1.52</v>
      </c>
      <c r="BK7" s="8">
        <v>0.5</v>
      </c>
      <c r="BL7" s="8">
        <v>1.3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9">
        <f aca="true" t="shared" si="4" ref="BR7:BR12">COUNTIF(BB7:BQ7,"&gt;=3")</f>
        <v>0</v>
      </c>
      <c r="BS7" s="9">
        <f aca="true" t="shared" si="5" ref="BS7:BS12">COUNTIF(BB7:BQ7,"&gt;=25")</f>
        <v>0</v>
      </c>
      <c r="BT7" s="13"/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9"/>
      <c r="CK7" s="9"/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38.4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9">
        <f>COUNTIF(CL7:CZ7,"&gt;=3")</f>
        <v>1</v>
      </c>
      <c r="DB7" s="9">
        <f>COUNTIF(CL7:CZ7,"&gt;=25")</f>
        <v>1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9">
        <f>COUNTIF(DC7:DQ7,"&gt;=3")</f>
        <v>0</v>
      </c>
      <c r="DS7" s="9">
        <f>COUNTIF(DC7:DQ7,"&gt;=25")</f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9">
        <f>COUNTIF(DT7:EI7,"&gt;=3")</f>
        <v>0</v>
      </c>
      <c r="EK7" s="9">
        <f>COUNTIF(DT7:EI7,"&gt;=25")</f>
        <v>0</v>
      </c>
    </row>
    <row r="8" spans="1:141" s="3" customFormat="1" ht="12.75">
      <c r="A8" s="3">
        <v>2005</v>
      </c>
      <c r="B8" s="3" t="s">
        <v>5</v>
      </c>
      <c r="C8" s="3">
        <v>0</v>
      </c>
      <c r="D8" s="3">
        <v>7</v>
      </c>
      <c r="E8" s="3">
        <v>0</v>
      </c>
      <c r="F8" s="3">
        <v>1.3</v>
      </c>
      <c r="G8" s="3">
        <v>2.8</v>
      </c>
      <c r="H8" s="3">
        <v>15</v>
      </c>
      <c r="I8" s="3">
        <v>0</v>
      </c>
      <c r="J8" s="3">
        <v>0</v>
      </c>
      <c r="K8" s="3">
        <v>1.8</v>
      </c>
      <c r="L8" s="3">
        <v>25.4</v>
      </c>
      <c r="M8" s="3">
        <v>12.7</v>
      </c>
      <c r="N8" s="3">
        <v>0</v>
      </c>
      <c r="O8" s="3">
        <v>0</v>
      </c>
      <c r="P8" s="3">
        <v>0</v>
      </c>
      <c r="Q8" s="8">
        <v>0</v>
      </c>
      <c r="R8" s="9">
        <f t="shared" si="0"/>
        <v>4</v>
      </c>
      <c r="S8" s="9">
        <f t="shared" si="1"/>
        <v>1</v>
      </c>
      <c r="T8" s="8">
        <v>0</v>
      </c>
      <c r="U8" s="8">
        <v>0</v>
      </c>
      <c r="V8" s="8">
        <v>0.5</v>
      </c>
      <c r="W8" s="8">
        <v>0</v>
      </c>
      <c r="X8" s="8">
        <v>0</v>
      </c>
      <c r="Y8" s="8">
        <v>26.7</v>
      </c>
      <c r="Z8" s="8">
        <v>8.4</v>
      </c>
      <c r="AA8" s="8">
        <v>0</v>
      </c>
      <c r="AB8" s="8">
        <v>0</v>
      </c>
      <c r="AC8" s="8">
        <v>0</v>
      </c>
      <c r="AD8" s="8">
        <v>0</v>
      </c>
      <c r="AE8" s="8">
        <v>0.3</v>
      </c>
      <c r="AF8" s="8">
        <v>0</v>
      </c>
      <c r="AG8" s="8">
        <v>0</v>
      </c>
      <c r="AH8" s="8">
        <v>0</v>
      </c>
      <c r="AI8" s="9">
        <f>COUNTIF(T8:AH8,"&gt;=3")</f>
        <v>2</v>
      </c>
      <c r="AJ8" s="9">
        <f>COUNTIF(T8:AH8,"&gt;=25")</f>
        <v>1</v>
      </c>
      <c r="AK8" s="3">
        <v>0</v>
      </c>
      <c r="AL8" s="3">
        <v>0</v>
      </c>
      <c r="AM8" s="3">
        <v>0</v>
      </c>
      <c r="AN8" s="8">
        <v>0</v>
      </c>
      <c r="AO8" s="8">
        <v>0</v>
      </c>
      <c r="AP8" s="8">
        <v>0</v>
      </c>
      <c r="AQ8" s="8">
        <v>1.5</v>
      </c>
      <c r="AR8" s="8">
        <v>0</v>
      </c>
      <c r="AS8" s="8">
        <v>35.3</v>
      </c>
      <c r="AT8" s="8">
        <v>20.1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9">
        <f t="shared" si="2"/>
        <v>2</v>
      </c>
      <c r="BA8" s="9">
        <f t="shared" si="3"/>
        <v>1</v>
      </c>
      <c r="BB8" s="8"/>
      <c r="BC8" s="8"/>
      <c r="BD8" s="8"/>
      <c r="BR8" s="9"/>
      <c r="BS8" s="9"/>
      <c r="BT8" s="13"/>
      <c r="CJ8" s="9"/>
      <c r="CK8" s="9"/>
      <c r="DA8" s="9"/>
      <c r="DB8" s="9"/>
      <c r="DF8" s="8"/>
      <c r="DG8" s="8"/>
      <c r="DH8" s="8"/>
      <c r="DI8" s="8"/>
      <c r="DJ8" s="8"/>
      <c r="DK8" s="8"/>
      <c r="DL8" s="8"/>
      <c r="DR8" s="9"/>
      <c r="DS8" s="9"/>
      <c r="EJ8" s="9"/>
      <c r="EK8" s="9"/>
    </row>
    <row r="9" spans="1:141" s="3" customFormat="1" ht="12.75">
      <c r="A9" s="3">
        <v>2006</v>
      </c>
      <c r="B9" s="3" t="s">
        <v>5</v>
      </c>
      <c r="R9" s="9"/>
      <c r="S9" s="9"/>
      <c r="T9" s="8">
        <v>19.1</v>
      </c>
      <c r="V9" s="8">
        <v>0</v>
      </c>
      <c r="AI9" s="9"/>
      <c r="AJ9" s="9"/>
      <c r="AL9" s="3">
        <v>0</v>
      </c>
      <c r="AZ9" s="9">
        <f t="shared" si="2"/>
        <v>0</v>
      </c>
      <c r="BA9" s="9">
        <f t="shared" si="3"/>
        <v>0</v>
      </c>
      <c r="BB9" s="8">
        <v>0</v>
      </c>
      <c r="BC9" s="8">
        <v>0</v>
      </c>
      <c r="BD9" s="8">
        <v>0</v>
      </c>
      <c r="BG9" s="3">
        <v>23.9</v>
      </c>
      <c r="BH9" s="3">
        <v>30.2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9">
        <f t="shared" si="4"/>
        <v>2</v>
      </c>
      <c r="BS9" s="9">
        <f t="shared" si="5"/>
        <v>1</v>
      </c>
      <c r="BT9" s="13"/>
      <c r="CJ9" s="9"/>
      <c r="CK9" s="9"/>
      <c r="DA9" s="9"/>
      <c r="DB9" s="9"/>
      <c r="DF9" s="8"/>
      <c r="DG9" s="8">
        <v>0</v>
      </c>
      <c r="DH9" s="8"/>
      <c r="DI9" s="8"/>
      <c r="DJ9" s="8"/>
      <c r="DK9" s="8"/>
      <c r="DL9" s="8"/>
      <c r="DN9" s="3">
        <v>16.7</v>
      </c>
      <c r="DR9" s="9">
        <f>COUNTIF(DC9:DQ9,"&gt;=3")</f>
        <v>1</v>
      </c>
      <c r="DS9" s="9">
        <f>COUNTIF(DC9:DQ9,"&gt;=25")</f>
        <v>0</v>
      </c>
      <c r="DV9" s="3">
        <v>0</v>
      </c>
      <c r="DW9" s="3">
        <v>0</v>
      </c>
      <c r="DX9" s="3">
        <v>0</v>
      </c>
      <c r="ED9" s="3">
        <v>0</v>
      </c>
      <c r="EE9" s="3">
        <v>0</v>
      </c>
      <c r="EF9" s="3">
        <v>0</v>
      </c>
      <c r="EG9" s="3">
        <v>0</v>
      </c>
      <c r="EI9" s="3">
        <v>0</v>
      </c>
      <c r="EJ9" s="9"/>
      <c r="EK9" s="9"/>
    </row>
    <row r="10" spans="1:141" s="3" customFormat="1" ht="12.75">
      <c r="A10" s="3">
        <v>2007</v>
      </c>
      <c r="B10" s="3" t="s">
        <v>5</v>
      </c>
      <c r="C10" s="3">
        <v>12.8</v>
      </c>
      <c r="D10" s="3">
        <v>30</v>
      </c>
      <c r="E10" s="3">
        <v>7.4</v>
      </c>
      <c r="F10" s="3">
        <v>0</v>
      </c>
      <c r="G10" s="3">
        <v>82</v>
      </c>
      <c r="H10" s="3">
        <v>26.2</v>
      </c>
      <c r="I10" s="3">
        <v>3.6</v>
      </c>
      <c r="J10" s="3">
        <v>0</v>
      </c>
      <c r="K10" s="3">
        <v>0</v>
      </c>
      <c r="L10" s="3">
        <v>4.2</v>
      </c>
      <c r="M10" s="3">
        <v>0</v>
      </c>
      <c r="N10" s="3">
        <v>7.8</v>
      </c>
      <c r="O10" s="3">
        <v>0</v>
      </c>
      <c r="P10" s="3">
        <v>0</v>
      </c>
      <c r="Q10" s="3">
        <v>0</v>
      </c>
      <c r="R10" s="9">
        <f t="shared" si="0"/>
        <v>8</v>
      </c>
      <c r="S10" s="9">
        <f t="shared" si="1"/>
        <v>3</v>
      </c>
      <c r="T10" s="3">
        <v>1.5</v>
      </c>
      <c r="U10" s="3">
        <v>0.2</v>
      </c>
      <c r="V10" s="3">
        <v>48.3</v>
      </c>
      <c r="W10" s="3">
        <v>0.1</v>
      </c>
      <c r="X10" s="3">
        <v>8</v>
      </c>
      <c r="Y10" s="3">
        <v>0</v>
      </c>
      <c r="Z10" s="3">
        <v>0.4</v>
      </c>
      <c r="AA10" s="3">
        <v>0.4</v>
      </c>
      <c r="AB10" s="3">
        <v>2.4</v>
      </c>
      <c r="AC10" s="3">
        <v>15.7</v>
      </c>
      <c r="AD10" s="3">
        <v>21.1</v>
      </c>
      <c r="AE10" s="3">
        <v>4.8</v>
      </c>
      <c r="AF10" s="3">
        <v>0.4</v>
      </c>
      <c r="AG10" s="3">
        <v>43.6</v>
      </c>
      <c r="AH10" s="3">
        <v>3.1</v>
      </c>
      <c r="AI10" s="9">
        <f>COUNTIF(T10:AH10,"&gt;=3")</f>
        <v>7</v>
      </c>
      <c r="AJ10" s="9">
        <f>COUNTIF(T10:AH10,"&gt;=25")</f>
        <v>2</v>
      </c>
      <c r="AK10" s="3">
        <v>0</v>
      </c>
      <c r="AL10" s="3">
        <v>0</v>
      </c>
      <c r="AM10" s="3">
        <v>0</v>
      </c>
      <c r="AN10" s="8">
        <v>0</v>
      </c>
      <c r="AO10" s="8">
        <v>0</v>
      </c>
      <c r="AP10" s="8">
        <v>0</v>
      </c>
      <c r="AQ10" s="8">
        <v>1.5</v>
      </c>
      <c r="AR10" s="8">
        <v>0.2</v>
      </c>
      <c r="AS10" s="8">
        <v>0.3</v>
      </c>
      <c r="AT10" s="3">
        <v>0</v>
      </c>
      <c r="AU10" s="3">
        <v>0</v>
      </c>
      <c r="AV10" s="3">
        <v>0</v>
      </c>
      <c r="AW10" s="3">
        <v>3.3</v>
      </c>
      <c r="AX10" s="3">
        <v>0</v>
      </c>
      <c r="AY10" s="3">
        <v>0</v>
      </c>
      <c r="AZ10" s="9">
        <f t="shared" si="2"/>
        <v>1</v>
      </c>
      <c r="BA10" s="9">
        <f t="shared" si="3"/>
        <v>0</v>
      </c>
      <c r="BB10" s="3">
        <v>13</v>
      </c>
      <c r="BC10" s="3">
        <v>0.3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9">
        <f t="shared" si="4"/>
        <v>1</v>
      </c>
      <c r="BS10" s="9">
        <f t="shared" si="5"/>
        <v>0</v>
      </c>
      <c r="BT10" s="13"/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3.2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9">
        <f>COUNTIF(BU10:CI10,"&gt;=3")</f>
        <v>1</v>
      </c>
      <c r="CK10" s="9">
        <f>COUNTIF(BU10:CI10,"&gt;=25")</f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9">
        <f>COUNTIF(CL10:CZ10,"&gt;=3")</f>
        <v>0</v>
      </c>
      <c r="DB10" s="9">
        <f>COUNTIF(CL10:CZ10,"&gt;=25")</f>
        <v>0</v>
      </c>
      <c r="DC10" s="3">
        <v>0</v>
      </c>
      <c r="DD10" s="3">
        <v>0</v>
      </c>
      <c r="DE10" s="3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9">
        <f>COUNTIF(DC10:DQ10,"&gt;=3")</f>
        <v>0</v>
      </c>
      <c r="DS10" s="9">
        <f>COUNTIF(DC10:DQ10,"&gt;=25")</f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F10" s="3">
        <v>0</v>
      </c>
      <c r="EG10" s="3">
        <v>0</v>
      </c>
      <c r="EH10" s="3">
        <v>0</v>
      </c>
      <c r="EI10" s="3">
        <v>0</v>
      </c>
      <c r="EJ10" s="9">
        <f>COUNTIF(DT10:EI10,"&gt;=3")</f>
        <v>0</v>
      </c>
      <c r="EK10" s="9">
        <f>COUNTIF(DT10:EI10,"&gt;=25")</f>
        <v>0</v>
      </c>
    </row>
    <row r="11" spans="1:141" s="3" customFormat="1" ht="12.75">
      <c r="A11" s="3">
        <v>2008</v>
      </c>
      <c r="B11" s="3" t="s">
        <v>5</v>
      </c>
      <c r="C11" s="3">
        <v>0</v>
      </c>
      <c r="D11" s="3">
        <v>0</v>
      </c>
      <c r="E11" s="3">
        <v>0</v>
      </c>
      <c r="F11" s="3">
        <v>1</v>
      </c>
      <c r="G11" s="3">
        <v>2</v>
      </c>
      <c r="H11" s="3">
        <v>1</v>
      </c>
      <c r="I11" s="3">
        <v>0.8</v>
      </c>
      <c r="J11" s="3">
        <v>4.4</v>
      </c>
      <c r="K11" s="3">
        <v>0</v>
      </c>
      <c r="L11" s="3">
        <v>0</v>
      </c>
      <c r="M11" s="3">
        <v>37.4</v>
      </c>
      <c r="N11" s="3">
        <v>117.7</v>
      </c>
      <c r="O11" s="3">
        <v>14.2</v>
      </c>
      <c r="P11" s="3">
        <v>26.5</v>
      </c>
      <c r="Q11" s="3">
        <v>9</v>
      </c>
      <c r="R11" s="9">
        <f t="shared" si="0"/>
        <v>6</v>
      </c>
      <c r="S11" s="9">
        <f t="shared" si="1"/>
        <v>3</v>
      </c>
      <c r="T11" s="3">
        <v>0</v>
      </c>
      <c r="U11" s="3">
        <v>0</v>
      </c>
      <c r="V11" s="3">
        <v>3.6</v>
      </c>
      <c r="W11" s="3">
        <v>0</v>
      </c>
      <c r="X11" s="3">
        <v>1</v>
      </c>
      <c r="Z11" s="3">
        <v>7.7</v>
      </c>
      <c r="AA11" s="3">
        <v>0</v>
      </c>
      <c r="AB11" s="3">
        <v>23</v>
      </c>
      <c r="AC11" s="3">
        <v>7.2</v>
      </c>
      <c r="AD11" s="3">
        <v>0</v>
      </c>
      <c r="AE11" s="3">
        <v>0</v>
      </c>
      <c r="AF11" s="3">
        <v>24.5</v>
      </c>
      <c r="AG11" s="3">
        <v>9.7</v>
      </c>
      <c r="AH11" s="3">
        <v>0.5</v>
      </c>
      <c r="AI11" s="9">
        <f>COUNTIF(T11:AH11,"&gt;=3")</f>
        <v>6</v>
      </c>
      <c r="AJ11" s="9">
        <f>COUNTIF(T11:AH11,"&gt;=25")</f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0.2</v>
      </c>
      <c r="AQ11" s="3">
        <v>3.6</v>
      </c>
      <c r="AR11" s="3">
        <v>0</v>
      </c>
      <c r="AS11" s="3">
        <v>0</v>
      </c>
      <c r="AT11" s="3">
        <v>0</v>
      </c>
      <c r="AU11" s="3">
        <v>4.7</v>
      </c>
      <c r="AV11" s="3">
        <v>0</v>
      </c>
      <c r="AW11" s="3">
        <v>0</v>
      </c>
      <c r="AX11" s="3">
        <v>0</v>
      </c>
      <c r="AY11" s="3">
        <v>0</v>
      </c>
      <c r="AZ11" s="9">
        <f t="shared" si="2"/>
        <v>2</v>
      </c>
      <c r="BA11" s="9">
        <f t="shared" si="3"/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9">
        <f t="shared" si="4"/>
        <v>0</v>
      </c>
      <c r="BS11" s="9">
        <f t="shared" si="5"/>
        <v>0</v>
      </c>
      <c r="BT11" s="13"/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9">
        <f>COUNTIF(BU11:CI11,"&gt;=3")</f>
        <v>0</v>
      </c>
      <c r="CK11" s="9">
        <f>COUNTIF(BU11:CI11,"&gt;=25")</f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9">
        <f>COUNTIF(CL11:CZ11,"&gt;=3")</f>
        <v>0</v>
      </c>
      <c r="DB11" s="9">
        <f>COUNTIF(CL11:CZ11,"&gt;=25")</f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9">
        <f>COUNTIF(DC11:DQ11,"&gt;=3")</f>
        <v>0</v>
      </c>
      <c r="DS11" s="9">
        <f>COUNTIF(DC11:DQ11,"&gt;=25")</f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9">
        <f>COUNTIF(DT11:EI11,"&gt;=3")</f>
        <v>0</v>
      </c>
      <c r="EK11" s="9">
        <f>COUNTIF(DT11:EI11,"&gt;=25")</f>
        <v>0</v>
      </c>
    </row>
    <row r="12" spans="1:141" s="3" customFormat="1" ht="12.75">
      <c r="A12" s="3">
        <v>2009</v>
      </c>
      <c r="B12" s="3" t="s">
        <v>5</v>
      </c>
      <c r="C12" s="3">
        <v>15.8</v>
      </c>
      <c r="D12" s="3">
        <v>11.8</v>
      </c>
      <c r="E12" s="3">
        <v>0</v>
      </c>
      <c r="F12" s="3">
        <v>3</v>
      </c>
      <c r="G12" s="3">
        <v>2.6</v>
      </c>
      <c r="H12" s="3">
        <v>15.7</v>
      </c>
      <c r="I12" s="3">
        <v>7</v>
      </c>
      <c r="J12" s="3">
        <v>0.4</v>
      </c>
      <c r="K12" s="3">
        <v>1.9</v>
      </c>
      <c r="L12" s="3">
        <v>1.3</v>
      </c>
      <c r="M12" s="3">
        <v>8.4</v>
      </c>
      <c r="N12" s="3">
        <v>0</v>
      </c>
      <c r="O12" s="3">
        <v>0</v>
      </c>
      <c r="P12" s="3">
        <v>0</v>
      </c>
      <c r="Q12" s="3">
        <v>0</v>
      </c>
      <c r="R12" s="9">
        <f t="shared" si="0"/>
        <v>6</v>
      </c>
      <c r="S12" s="9">
        <f t="shared" si="1"/>
        <v>0</v>
      </c>
      <c r="T12" s="3">
        <v>0</v>
      </c>
      <c r="U12" s="3">
        <v>0</v>
      </c>
      <c r="V12" s="3">
        <v>0</v>
      </c>
      <c r="W12" s="3">
        <v>0</v>
      </c>
      <c r="Y12" s="3">
        <v>0</v>
      </c>
      <c r="Z12" s="3">
        <v>0</v>
      </c>
      <c r="AA12" s="3">
        <v>0</v>
      </c>
      <c r="AB12" s="3">
        <v>27.4</v>
      </c>
      <c r="AC12" s="3">
        <v>9.8</v>
      </c>
      <c r="AD12" s="3">
        <v>0.5</v>
      </c>
      <c r="AE12" s="3">
        <v>0</v>
      </c>
      <c r="AF12" s="3">
        <v>0</v>
      </c>
      <c r="AG12" s="3">
        <v>1.2</v>
      </c>
      <c r="AH12" s="3">
        <v>0.7</v>
      </c>
      <c r="AI12" s="9">
        <f>COUNTIF(T12:AH12,"&gt;=3")</f>
        <v>2</v>
      </c>
      <c r="AJ12" s="9">
        <f>COUNTIF(T12:AH12,"&gt;=25")</f>
        <v>1</v>
      </c>
      <c r="AK12" s="3">
        <v>8</v>
      </c>
      <c r="AL12" s="3">
        <v>0</v>
      </c>
      <c r="AM12" s="3">
        <v>0.3</v>
      </c>
      <c r="AN12" s="3">
        <v>1.7</v>
      </c>
      <c r="AO12" s="3">
        <v>2.5</v>
      </c>
      <c r="AQ12" s="3">
        <v>5.3</v>
      </c>
      <c r="AR12" s="3">
        <v>45.1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9">
        <f t="shared" si="2"/>
        <v>3</v>
      </c>
      <c r="BA12" s="9">
        <f t="shared" si="3"/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9">
        <f t="shared" si="4"/>
        <v>0</v>
      </c>
      <c r="BS12" s="9">
        <f t="shared" si="5"/>
        <v>0</v>
      </c>
      <c r="BT12" s="13"/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0.8</v>
      </c>
      <c r="CH12" s="3">
        <v>0</v>
      </c>
      <c r="CI12" s="3">
        <v>0</v>
      </c>
      <c r="CJ12" s="9">
        <f>COUNTIF(BU12:CI12,"&gt;=3")</f>
        <v>0</v>
      </c>
      <c r="CK12" s="9">
        <f>COUNTIF(BU12:CI12,"&gt;=25")</f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9">
        <f>COUNTIF(CL12:CZ12,"&gt;=3")</f>
        <v>0</v>
      </c>
      <c r="DB12" s="9">
        <f>COUNTIF(CL12:CZ12,"&gt;=25")</f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9">
        <f>COUNTIF(DC12:DQ12,"&gt;=3")</f>
        <v>0</v>
      </c>
      <c r="DS12" s="9">
        <f>COUNTIF(DC12:DQ12,"&gt;=25")</f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J12" s="9">
        <f>COUNTIF(DT12:EI12,"&gt;=3")</f>
        <v>0</v>
      </c>
      <c r="EK12" s="9">
        <f>COUNTIF(DT12:EI12,"&gt;=25")</f>
        <v>0</v>
      </c>
    </row>
    <row r="13" spans="1:141" s="14" customFormat="1" ht="12.75">
      <c r="A13" s="14" t="s">
        <v>13</v>
      </c>
      <c r="B13" s="14" t="s">
        <v>14</v>
      </c>
      <c r="R13" s="18">
        <f>AVERAGE(R10:R12)</f>
        <v>6.666666666666667</v>
      </c>
      <c r="S13" s="19">
        <f>R13/15</f>
        <v>0.4444444444444445</v>
      </c>
      <c r="AI13" s="18">
        <f>AVERAGE(AI7:AI12)</f>
        <v>4.2</v>
      </c>
      <c r="AJ13" s="19">
        <f>AI13/15</f>
        <v>0.28</v>
      </c>
      <c r="AZ13" s="18">
        <f>AVERAGE(AZ7:AZ12)</f>
        <v>2.1666666666666665</v>
      </c>
      <c r="BA13" s="19">
        <f>AZ13/15</f>
        <v>0.14444444444444443</v>
      </c>
      <c r="BR13" s="18">
        <f>AVERAGE(BR7:BR12)</f>
        <v>0.6</v>
      </c>
      <c r="BS13" s="19">
        <f>BR13/16</f>
        <v>0.0375</v>
      </c>
      <c r="BT13" s="15"/>
      <c r="CJ13" s="14">
        <f>AVERAGE(CJ10:CJ12)</f>
        <v>0.3333333333333333</v>
      </c>
      <c r="CK13" s="17">
        <f>CJ13/15</f>
        <v>0.02222222222222222</v>
      </c>
      <c r="DA13" s="14">
        <f>AVERAGE(DA7:DA12)</f>
        <v>0.25</v>
      </c>
      <c r="DB13" s="17">
        <f>DA13/15</f>
        <v>0.016666666666666666</v>
      </c>
      <c r="DR13" s="14">
        <f>AVERAGE(DR7:DR12)</f>
        <v>0.2</v>
      </c>
      <c r="DS13" s="17">
        <f>DR13/15</f>
        <v>0.013333333333333334</v>
      </c>
      <c r="EJ13" s="14">
        <f>AVERAGE(EJ7:EJ12)</f>
        <v>0</v>
      </c>
      <c r="EK13" s="17">
        <f>EJ13/16</f>
        <v>0</v>
      </c>
    </row>
    <row r="14" spans="1:141" s="3" customFormat="1" ht="12.75">
      <c r="A14" s="3">
        <v>2007</v>
      </c>
      <c r="B14" s="3" t="s">
        <v>6</v>
      </c>
      <c r="C14" s="3">
        <v>46.7</v>
      </c>
      <c r="D14" s="3">
        <v>47.5</v>
      </c>
      <c r="E14" s="3">
        <v>50.2</v>
      </c>
      <c r="F14" s="3">
        <v>9</v>
      </c>
      <c r="H14" s="3">
        <v>37.8</v>
      </c>
      <c r="I14" s="3">
        <v>7.8</v>
      </c>
      <c r="J14" s="3">
        <v>24.6</v>
      </c>
      <c r="K14" s="3">
        <v>4</v>
      </c>
      <c r="L14" s="3">
        <v>1.2</v>
      </c>
      <c r="M14" s="3">
        <v>0</v>
      </c>
      <c r="N14" s="3">
        <v>0</v>
      </c>
      <c r="O14" s="3">
        <v>3.6</v>
      </c>
      <c r="P14" s="3">
        <v>6.3</v>
      </c>
      <c r="Q14" s="3">
        <v>1.5</v>
      </c>
      <c r="R14" s="9">
        <f>COUNTIF(C14:Q14,"&gt;=3")</f>
        <v>10</v>
      </c>
      <c r="S14" s="9">
        <f>COUNTIF(C14:Q14,"&gt;=25")</f>
        <v>4</v>
      </c>
      <c r="T14" s="3">
        <v>3.4</v>
      </c>
      <c r="U14" s="3">
        <v>3</v>
      </c>
      <c r="V14" s="3">
        <v>53.5</v>
      </c>
      <c r="W14" s="3">
        <v>0.4</v>
      </c>
      <c r="X14" s="3">
        <v>6.7</v>
      </c>
      <c r="Y14" s="3">
        <v>17.9</v>
      </c>
      <c r="Z14" s="3">
        <v>17.1</v>
      </c>
      <c r="AA14" s="3">
        <v>17.1</v>
      </c>
      <c r="AB14" s="3">
        <v>0.3</v>
      </c>
      <c r="AC14" s="3">
        <v>11.2</v>
      </c>
      <c r="AD14" s="3">
        <v>2</v>
      </c>
      <c r="AE14" s="3">
        <v>0.2</v>
      </c>
      <c r="AF14" s="3">
        <v>16.3</v>
      </c>
      <c r="AG14" s="3">
        <v>21.4</v>
      </c>
      <c r="AH14" s="3">
        <v>33.1</v>
      </c>
      <c r="AI14" s="9">
        <f>COUNTIF(T14:AH14,"&gt;=3")</f>
        <v>11</v>
      </c>
      <c r="AJ14" s="9">
        <f>COUNTIF(T14:AH14,"&gt;=25")</f>
        <v>2</v>
      </c>
      <c r="AK14" s="3">
        <v>0</v>
      </c>
      <c r="AL14" s="3">
        <v>0</v>
      </c>
      <c r="AM14" s="3">
        <v>0</v>
      </c>
      <c r="AN14" s="8">
        <v>0</v>
      </c>
      <c r="AO14" s="8">
        <v>2.5</v>
      </c>
      <c r="AP14" s="8">
        <v>0.5</v>
      </c>
      <c r="AQ14" s="8">
        <v>0</v>
      </c>
      <c r="AR14" s="8">
        <v>0</v>
      </c>
      <c r="AT14" s="3">
        <v>12.8</v>
      </c>
      <c r="AU14" s="3">
        <v>0</v>
      </c>
      <c r="AV14" s="3">
        <v>18.5</v>
      </c>
      <c r="AW14" s="3">
        <v>2.7</v>
      </c>
      <c r="AX14" s="3">
        <v>0.5</v>
      </c>
      <c r="AY14" s="3">
        <v>5.9</v>
      </c>
      <c r="AZ14" s="9">
        <f>COUNTIF(AK14:AY14,"&gt;=3")</f>
        <v>3</v>
      </c>
      <c r="BA14" s="9">
        <f>COUNTIF(AK14:AY14,"&gt;=25")</f>
        <v>0</v>
      </c>
      <c r="BB14" s="3">
        <v>0</v>
      </c>
      <c r="BC14" s="3">
        <v>16.8</v>
      </c>
      <c r="BD14" s="3">
        <v>0</v>
      </c>
      <c r="BE14" s="3">
        <v>0</v>
      </c>
      <c r="BF14" s="3">
        <v>0.2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9">
        <f>COUNTIF(BB14:BQ14,"&gt;=3")</f>
        <v>1</v>
      </c>
      <c r="BS14" s="9">
        <f>COUNTIF(BB14:BQ14,"&gt;=25")</f>
        <v>0</v>
      </c>
      <c r="BT14" s="13"/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19</v>
      </c>
      <c r="CA14" s="3">
        <v>4.5</v>
      </c>
      <c r="CB14" s="3">
        <v>0</v>
      </c>
      <c r="CC14" s="3">
        <v>10.2</v>
      </c>
      <c r="CD14" s="3">
        <v>2.5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9">
        <f>COUNTIF(BU14:CI14,"&gt;=3")</f>
        <v>3</v>
      </c>
      <c r="CK14" s="9">
        <f>COUNTIF(BU14:CI14,"&gt;=25")</f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9">
        <f>COUNTIF(CL14:CZ14,"&gt;=3")</f>
        <v>0</v>
      </c>
      <c r="DB14" s="9">
        <f>COUNTIF(CL14:CZ14,"&gt;=25")</f>
        <v>0</v>
      </c>
      <c r="DC14" s="3">
        <v>0</v>
      </c>
      <c r="DD14" s="3">
        <v>0</v>
      </c>
      <c r="DE14" s="3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9">
        <f>COUNTIF(DC14:DQ14,"&gt;=3")</f>
        <v>0</v>
      </c>
      <c r="DS14" s="9">
        <f>COUNTIF(DC14:DQ14,"&gt;=25")</f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F14" s="3">
        <v>0</v>
      </c>
      <c r="EG14" s="3">
        <v>0</v>
      </c>
      <c r="EH14" s="3">
        <v>0</v>
      </c>
      <c r="EI14" s="3">
        <v>0</v>
      </c>
      <c r="EJ14" s="9">
        <f>COUNTIF(DT14:EI14,"&gt;=3")</f>
        <v>0</v>
      </c>
      <c r="EK14" s="9">
        <f>COUNTIF(DT14:EI14,"&gt;=25")</f>
        <v>0</v>
      </c>
    </row>
    <row r="15" spans="1:141" s="3" customFormat="1" ht="12.75">
      <c r="A15" s="3">
        <v>2008</v>
      </c>
      <c r="B15" s="3" t="s">
        <v>6</v>
      </c>
      <c r="C15" s="3">
        <v>3</v>
      </c>
      <c r="D15" s="3">
        <v>0.4</v>
      </c>
      <c r="E15" s="3">
        <v>5.2</v>
      </c>
      <c r="F15" s="3">
        <v>13.3</v>
      </c>
      <c r="G15" s="3">
        <v>10.6</v>
      </c>
      <c r="H15" s="3">
        <v>6.6</v>
      </c>
      <c r="I15" s="3">
        <v>21</v>
      </c>
      <c r="J15" s="3">
        <v>5.5</v>
      </c>
      <c r="K15" s="3">
        <v>2.4</v>
      </c>
      <c r="L15" s="3">
        <v>24.2</v>
      </c>
      <c r="M15" s="3">
        <v>33.4</v>
      </c>
      <c r="N15" s="3">
        <v>77.2</v>
      </c>
      <c r="O15" s="3">
        <v>12.2</v>
      </c>
      <c r="P15" s="3">
        <v>27.4</v>
      </c>
      <c r="Q15" s="3">
        <v>33.2</v>
      </c>
      <c r="R15" s="9">
        <f>COUNTIF(C15:Q15,"&gt;=3")</f>
        <v>13</v>
      </c>
      <c r="S15" s="9">
        <f>COUNTIF(C15:Q15,"&gt;=25")</f>
        <v>4</v>
      </c>
      <c r="T15" s="3">
        <v>0.2</v>
      </c>
      <c r="U15" s="3">
        <v>3.8</v>
      </c>
      <c r="V15" s="3">
        <v>4</v>
      </c>
      <c r="W15" s="3">
        <v>0</v>
      </c>
      <c r="X15" s="3">
        <v>0</v>
      </c>
      <c r="Y15" s="3">
        <v>11.8</v>
      </c>
      <c r="Z15" s="3">
        <v>28.4</v>
      </c>
      <c r="AA15" s="3">
        <v>11.4</v>
      </c>
      <c r="AB15" s="3">
        <v>1</v>
      </c>
      <c r="AC15" s="3">
        <v>7.6</v>
      </c>
      <c r="AD15" s="3">
        <v>4</v>
      </c>
      <c r="AE15" s="3">
        <v>0</v>
      </c>
      <c r="AF15" s="3">
        <v>87.4</v>
      </c>
      <c r="AG15" s="3">
        <v>20.4</v>
      </c>
      <c r="AH15" s="3">
        <v>5.1</v>
      </c>
      <c r="AI15" s="9">
        <f>COUNTIF(T15:AH15,"&gt;=3")</f>
        <v>10</v>
      </c>
      <c r="AJ15" s="9">
        <f>COUNTIF(T15:AH15,"&gt;=25")</f>
        <v>2</v>
      </c>
      <c r="AK15" s="3">
        <v>0</v>
      </c>
      <c r="AM15" s="3">
        <v>0</v>
      </c>
      <c r="AN15" s="3">
        <v>0</v>
      </c>
      <c r="AO15" s="3">
        <v>0</v>
      </c>
      <c r="AP15" s="3">
        <v>9.3</v>
      </c>
      <c r="AQ15" s="3">
        <v>23</v>
      </c>
      <c r="AR15" s="3">
        <v>16.1</v>
      </c>
      <c r="AU15" s="3">
        <v>0</v>
      </c>
      <c r="AV15" s="3">
        <v>0</v>
      </c>
      <c r="AW15" s="3">
        <v>0</v>
      </c>
      <c r="AX15" s="3">
        <v>0</v>
      </c>
      <c r="AY15" s="3">
        <v>16.3</v>
      </c>
      <c r="AZ15" s="9">
        <f>COUNTIF(AK15:AY15,"&gt;=3")</f>
        <v>4</v>
      </c>
      <c r="BA15" s="9">
        <f>COUNTIF(AK15:AY15,"&gt;=25")</f>
        <v>0</v>
      </c>
      <c r="BB15" s="3">
        <v>0</v>
      </c>
      <c r="BC15" s="3">
        <v>0</v>
      </c>
      <c r="BD15" s="3">
        <v>0</v>
      </c>
      <c r="BE15" s="3">
        <v>0</v>
      </c>
      <c r="BF15" s="3">
        <v>1.3</v>
      </c>
      <c r="BG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9">
        <f>COUNTIF(BB15:BQ15,"&gt;=3")</f>
        <v>0</v>
      </c>
      <c r="BS15" s="9">
        <f>COUNTIF(BB15:BQ15,"&gt;=25")</f>
        <v>0</v>
      </c>
      <c r="BT15" s="13"/>
      <c r="BU15" s="3">
        <v>0</v>
      </c>
      <c r="BV15" s="3">
        <v>0</v>
      </c>
      <c r="BW15" s="3">
        <v>0</v>
      </c>
      <c r="BX15" s="3">
        <v>0</v>
      </c>
      <c r="BY15" s="3">
        <v>4.2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9">
        <f>COUNTIF(BU15:CI15,"&gt;=3")</f>
        <v>1</v>
      </c>
      <c r="CK15" s="9">
        <f>COUNTIF(BU15:CI15,"&gt;=25")</f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9">
        <f>COUNTIF(CL15:CZ15,"&gt;=3")</f>
        <v>0</v>
      </c>
      <c r="DB15" s="9">
        <f>COUNTIF(CL15:CZ15,"&gt;=25")</f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9">
        <f>COUNTIF(DC15:DQ15,"&gt;=3")</f>
        <v>0</v>
      </c>
      <c r="DS15" s="9">
        <f>COUNTIF(DC15:DQ15,"&gt;=25")</f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2.6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9">
        <f>COUNTIF(DT15:EI15,"&gt;=3")</f>
        <v>0</v>
      </c>
      <c r="EK15" s="9">
        <f>COUNTIF(DT15:EI15,"&gt;=25")</f>
        <v>0</v>
      </c>
    </row>
    <row r="16" spans="1:141" s="3" customFormat="1" ht="12.75">
      <c r="A16" s="3">
        <v>2009</v>
      </c>
      <c r="B16" s="3" t="s">
        <v>6</v>
      </c>
      <c r="C16" s="3">
        <v>4.4</v>
      </c>
      <c r="E16" s="3">
        <v>4.8</v>
      </c>
      <c r="H16" s="3">
        <v>15.4</v>
      </c>
      <c r="I16" s="3">
        <v>1</v>
      </c>
      <c r="J16" s="3">
        <v>0</v>
      </c>
      <c r="K16" s="3">
        <v>3.2</v>
      </c>
      <c r="L16" s="3">
        <v>4.4</v>
      </c>
      <c r="M16" s="3">
        <v>4.6</v>
      </c>
      <c r="N16" s="3">
        <v>8</v>
      </c>
      <c r="O16" s="3">
        <v>0</v>
      </c>
      <c r="P16" s="3">
        <v>0</v>
      </c>
      <c r="Q16" s="3">
        <v>0.5</v>
      </c>
      <c r="R16" s="9">
        <f>COUNTIF(C16:Q16,"&gt;=3")</f>
        <v>7</v>
      </c>
      <c r="S16" s="9">
        <f>COUNTIF(C16:Q16,"&gt;=25")</f>
        <v>0</v>
      </c>
      <c r="T16" s="3">
        <v>0</v>
      </c>
      <c r="U16" s="3">
        <v>1.4</v>
      </c>
      <c r="V16" s="3">
        <v>8.2</v>
      </c>
      <c r="W16" s="3">
        <v>2.6</v>
      </c>
      <c r="Y16" s="3">
        <v>0</v>
      </c>
      <c r="AA16" s="3">
        <v>17</v>
      </c>
      <c r="AB16" s="3">
        <v>3.6</v>
      </c>
      <c r="AC16" s="3">
        <v>7.3</v>
      </c>
      <c r="AD16" s="3">
        <v>9.5</v>
      </c>
      <c r="AE16" s="3">
        <v>0.2</v>
      </c>
      <c r="AF16" s="3">
        <v>1.8</v>
      </c>
      <c r="AG16" s="3">
        <v>0</v>
      </c>
      <c r="AH16" s="3">
        <v>2.4</v>
      </c>
      <c r="AI16" s="9">
        <f>COUNTIF(T16:AH16,"&gt;=3")</f>
        <v>5</v>
      </c>
      <c r="AJ16" s="9">
        <f>COUNTIF(T16:AH16,"&gt;=25")</f>
        <v>0</v>
      </c>
      <c r="AK16" s="3">
        <v>4</v>
      </c>
      <c r="AL16" s="3">
        <v>38.2</v>
      </c>
      <c r="AM16" s="3">
        <v>2.4</v>
      </c>
      <c r="AN16" s="3">
        <v>0.6</v>
      </c>
      <c r="AO16" s="3">
        <v>17.5</v>
      </c>
      <c r="AQ16" s="3">
        <v>2.3</v>
      </c>
      <c r="AR16" s="3">
        <v>35.6</v>
      </c>
      <c r="AS16" s="3">
        <v>3.6</v>
      </c>
      <c r="AT16" s="3">
        <v>0</v>
      </c>
      <c r="AU16" s="3">
        <v>0</v>
      </c>
      <c r="AV16" s="3">
        <v>3.6</v>
      </c>
      <c r="AW16" s="3">
        <v>0</v>
      </c>
      <c r="AX16" s="3">
        <v>0</v>
      </c>
      <c r="AY16" s="3">
        <v>0</v>
      </c>
      <c r="AZ16" s="9">
        <f>COUNTIF(AK16:AY16,"&gt;=3")</f>
        <v>6</v>
      </c>
      <c r="BA16" s="9">
        <f>COUNTIF(AK16:AY16,"&gt;=25")</f>
        <v>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8">
        <v>0</v>
      </c>
      <c r="BR16" s="9">
        <f>COUNTIF(BB16:BQ16,"&gt;=3")</f>
        <v>0</v>
      </c>
      <c r="BS16" s="9">
        <f>COUNTIF(BB16:BQ16,"&gt;=25")</f>
        <v>0</v>
      </c>
      <c r="BT16" s="13"/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1.5</v>
      </c>
      <c r="CH16" s="3">
        <v>0</v>
      </c>
      <c r="CI16" s="3">
        <v>0</v>
      </c>
      <c r="CJ16" s="9">
        <f>COUNTIF(BU16:CI16,"&gt;=3")</f>
        <v>0</v>
      </c>
      <c r="CK16" s="9">
        <f>COUNTIF(BU16:CI16,"&gt;=25")</f>
        <v>0</v>
      </c>
      <c r="CL16" s="3">
        <v>0</v>
      </c>
      <c r="CM16" s="3">
        <v>0</v>
      </c>
      <c r="CN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Z16" s="3">
        <v>0</v>
      </c>
      <c r="DA16" s="9">
        <f>COUNTIF(CL16:CZ16,"&gt;=3")</f>
        <v>0</v>
      </c>
      <c r="DB16" s="9">
        <f>COUNTIF(CL16:CZ16,"&gt;=25")</f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I16" s="3">
        <v>0</v>
      </c>
      <c r="DJ16" s="3">
        <v>0</v>
      </c>
      <c r="DK16" s="3">
        <v>0</v>
      </c>
      <c r="DM16" s="3">
        <v>0</v>
      </c>
      <c r="DN16" s="3">
        <v>0</v>
      </c>
      <c r="DP16" s="3">
        <v>0</v>
      </c>
      <c r="DQ16" s="3">
        <v>0</v>
      </c>
      <c r="DR16" s="9">
        <f>COUNTIF(DC16:DQ16,"&gt;=3")</f>
        <v>0</v>
      </c>
      <c r="DS16" s="9">
        <f>COUNTIF(DC16:DQ16,"&gt;=25")</f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E16" s="3">
        <v>0</v>
      </c>
      <c r="EF16" s="3">
        <v>0</v>
      </c>
      <c r="EG16" s="3">
        <v>0</v>
      </c>
      <c r="EH16" s="3">
        <v>0</v>
      </c>
      <c r="EJ16" s="9">
        <f>COUNTIF(DT16:EI16,"&gt;=3")</f>
        <v>0</v>
      </c>
      <c r="EK16" s="9">
        <f>COUNTIF(DT16:EI16,"&gt;=25")</f>
        <v>0</v>
      </c>
    </row>
    <row r="17" spans="1:141" s="14" customFormat="1" ht="12.75">
      <c r="A17" s="14" t="s">
        <v>15</v>
      </c>
      <c r="B17" s="14" t="s">
        <v>6</v>
      </c>
      <c r="R17" s="18">
        <f>AVERAGE(R14:R16)</f>
        <v>10</v>
      </c>
      <c r="S17" s="19">
        <f>R17/15</f>
        <v>0.6666666666666666</v>
      </c>
      <c r="AI17" s="18">
        <f>AVERAGE(AI14:AI16)</f>
        <v>8.666666666666666</v>
      </c>
      <c r="AJ17" s="19">
        <f>AI17/15</f>
        <v>0.5777777777777777</v>
      </c>
      <c r="AL17" s="16"/>
      <c r="AZ17" s="18">
        <f>AVERAGE(AZ14:AZ16)</f>
        <v>4.333333333333333</v>
      </c>
      <c r="BA17" s="19">
        <f>AZ17/15</f>
        <v>0.28888888888888886</v>
      </c>
      <c r="BR17" s="18">
        <f>AVERAGE(BR14:BR16)</f>
        <v>0.3333333333333333</v>
      </c>
      <c r="BS17" s="19">
        <f>BR17/16</f>
        <v>0.020833333333333332</v>
      </c>
      <c r="BT17" s="16"/>
      <c r="CJ17" s="14">
        <f>AVERAGE(CJ14:CJ16)</f>
        <v>1.3333333333333333</v>
      </c>
      <c r="CK17" s="17">
        <f>CJ17/15</f>
        <v>0.08888888888888888</v>
      </c>
      <c r="DA17" s="14">
        <f>AVERAGE(DA14:DA16)</f>
        <v>0</v>
      </c>
      <c r="DB17" s="17">
        <f>DA17/15</f>
        <v>0</v>
      </c>
      <c r="DR17" s="14">
        <f>AVERAGE(DR14:DR16)</f>
        <v>0</v>
      </c>
      <c r="DS17" s="17">
        <f>DR17/15</f>
        <v>0</v>
      </c>
      <c r="EJ17" s="14">
        <f>AVERAGE(EJ14:EJ16)</f>
        <v>0</v>
      </c>
      <c r="EK17" s="17">
        <f>EJ17/16</f>
        <v>0</v>
      </c>
    </row>
    <row r="18" spans="1:144" ht="12.75">
      <c r="A18" s="3">
        <v>2007</v>
      </c>
      <c r="B18" s="3" t="s">
        <v>32</v>
      </c>
      <c r="R18" s="9">
        <f>COUNTIF(C18:Q18,"&gt;=3")</f>
        <v>0</v>
      </c>
      <c r="S18" s="9">
        <f>COUNTIF(C18:Q18,"&gt;=25")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">
        <f>COUNTIF(T18:AH18,"&gt;=3")</f>
        <v>0</v>
      </c>
      <c r="AJ18" s="9">
        <f>COUNTIF(T18:AH18,"&gt;=25")</f>
        <v>0</v>
      </c>
      <c r="AK18" s="3">
        <v>0</v>
      </c>
      <c r="AL18" s="3">
        <v>0</v>
      </c>
      <c r="AM18" s="3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9">
        <f>COUNTIF(AK18:AY18,"&gt;=3")</f>
        <v>0</v>
      </c>
      <c r="BA18" s="9">
        <f>COUNTIF(AK18:AY18,"&gt;=25")</f>
        <v>0</v>
      </c>
      <c r="BB18" s="8">
        <v>19.3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9">
        <f>COUNTIF(BB18:BQ18,"&gt;=3")</f>
        <v>1</v>
      </c>
      <c r="BS18" s="9">
        <f>COUNTIF(BB18:BQ18,"&gt;=25")</f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9">
        <f>COUNTIF(BU18:CI18,"&gt;=3")</f>
        <v>0</v>
      </c>
      <c r="CK18" s="9">
        <f>COUNTIF(BU18:CI18,"&gt;=25")</f>
        <v>0</v>
      </c>
      <c r="DA18" s="9"/>
      <c r="DB18" s="9"/>
      <c r="DE18"/>
      <c r="DR18" s="9"/>
      <c r="DS18" s="9"/>
      <c r="EJ18" s="9"/>
      <c r="EK18" s="9"/>
      <c r="EN18"/>
    </row>
    <row r="19" spans="1:144" ht="12.75">
      <c r="A19" s="3">
        <v>2008</v>
      </c>
      <c r="B19" s="3" t="s">
        <v>32</v>
      </c>
      <c r="C19">
        <v>0</v>
      </c>
      <c r="D19">
        <v>0</v>
      </c>
      <c r="F19">
        <v>0</v>
      </c>
      <c r="G19">
        <v>0</v>
      </c>
      <c r="I19">
        <v>0</v>
      </c>
      <c r="J19">
        <v>0</v>
      </c>
      <c r="K19">
        <v>0</v>
      </c>
      <c r="L19">
        <v>0</v>
      </c>
      <c r="N19">
        <v>0</v>
      </c>
      <c r="P19">
        <v>0</v>
      </c>
      <c r="Q19" s="8">
        <v>0</v>
      </c>
      <c r="R19" s="9">
        <f>COUNTIF(C19:Q19,"&gt;=3")</f>
        <v>0</v>
      </c>
      <c r="S19" s="9">
        <f>COUNTIF(C19:Q19,"&gt;=25")</f>
        <v>0</v>
      </c>
      <c r="T19" s="8">
        <v>0</v>
      </c>
      <c r="U19" s="8">
        <v>0</v>
      </c>
      <c r="V19" s="3"/>
      <c r="W19" s="3">
        <v>21</v>
      </c>
      <c r="X19" s="3">
        <v>57.3</v>
      </c>
      <c r="Y19" s="3">
        <v>0</v>
      </c>
      <c r="Z19" s="3">
        <v>0</v>
      </c>
      <c r="AA19" s="3">
        <v>0</v>
      </c>
      <c r="AB19" s="3"/>
      <c r="AC19" s="3"/>
      <c r="AD19" s="3">
        <v>0</v>
      </c>
      <c r="AE19" s="3">
        <v>0</v>
      </c>
      <c r="AF19" s="3">
        <v>0</v>
      </c>
      <c r="AG19" s="3">
        <v>0</v>
      </c>
      <c r="AH19" s="8">
        <v>2.8</v>
      </c>
      <c r="AI19" s="9">
        <f>COUNTIF(T19:AH19,"&gt;=3")</f>
        <v>2</v>
      </c>
      <c r="AJ19" s="9">
        <f>COUNTIF(T19:AH19,"&gt;=25")</f>
        <v>1</v>
      </c>
      <c r="AK19" s="3">
        <v>0</v>
      </c>
      <c r="AL19" s="3">
        <v>0</v>
      </c>
      <c r="AM19" s="3">
        <v>0</v>
      </c>
      <c r="AN19" s="8">
        <v>0</v>
      </c>
      <c r="AO19" s="8">
        <v>0</v>
      </c>
      <c r="AP19" s="8">
        <v>0</v>
      </c>
      <c r="AQ19" s="3"/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8">
        <v>0</v>
      </c>
      <c r="AZ19" s="9">
        <f>COUNTIF(AK19:AY19,"&gt;=3")</f>
        <v>0</v>
      </c>
      <c r="BA19" s="9">
        <f>COUNTIF(AK19:AY19,"&gt;=25")</f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8">
        <v>0</v>
      </c>
      <c r="BR19" s="9">
        <f>COUNTIF(BB19:BQ19,"&gt;=3")</f>
        <v>0</v>
      </c>
      <c r="BS19" s="9">
        <f>COUNTIF(BB19:BQ19,"&gt;=25")</f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9">
        <f>COUNTIF(BU19:CI19,"&gt;=3")</f>
        <v>0</v>
      </c>
      <c r="CK19" s="9">
        <f>COUNTIF(BU19:CI19,"&gt;=25")</f>
        <v>0</v>
      </c>
      <c r="DA19" s="9"/>
      <c r="DB19" s="9"/>
      <c r="DE19"/>
      <c r="DR19" s="9"/>
      <c r="DS19" s="9"/>
      <c r="EJ19" s="9"/>
      <c r="EK19" s="9"/>
      <c r="EN19"/>
    </row>
    <row r="20" spans="1:144" ht="12.75">
      <c r="A20" s="3">
        <v>2009</v>
      </c>
      <c r="B20" s="3" t="s">
        <v>32</v>
      </c>
      <c r="C20">
        <v>0</v>
      </c>
      <c r="D20">
        <v>0</v>
      </c>
      <c r="E20">
        <v>0</v>
      </c>
      <c r="G20">
        <v>3</v>
      </c>
      <c r="H20">
        <v>4</v>
      </c>
      <c r="I20">
        <v>2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3</v>
      </c>
      <c r="R20" s="9">
        <f>COUNTIF(C20:Q20,"&gt;=3")</f>
        <v>4</v>
      </c>
      <c r="S20" s="9">
        <f>COUNTIF(C20:Q20,"&gt;=25")</f>
        <v>0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9">
        <f>COUNTIF(T20:AH20,"&gt;=3")</f>
        <v>0</v>
      </c>
      <c r="AJ20" s="9">
        <f>COUNTIF(T20:AH20,"&gt;=25")</f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8</v>
      </c>
      <c r="AQ20" s="3">
        <v>75</v>
      </c>
      <c r="AR20" s="3">
        <v>4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9">
        <f>COUNTIF(AK20:AY20,"&gt;=3")</f>
        <v>3</v>
      </c>
      <c r="BA20" s="9">
        <f>COUNTIF(AK20:AY20,"&gt;=25")</f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9">
        <f>COUNTIF(BB20:BQ20,"&gt;=3")</f>
        <v>0</v>
      </c>
      <c r="BS20" s="9">
        <f>COUNTIF(BB20:BQ20,"&gt;=25")</f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1</v>
      </c>
      <c r="CG20" s="3">
        <v>6</v>
      </c>
      <c r="CH20" s="3">
        <v>0</v>
      </c>
      <c r="CI20" s="3">
        <v>0</v>
      </c>
      <c r="CJ20" s="9">
        <f>COUNTIF(BU20:CI20,"&gt;=3")</f>
        <v>1</v>
      </c>
      <c r="CK20" s="9">
        <f>COUNTIF(BU20:CI20,"&gt;=25")</f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9">
        <f>COUNTIF(CL20:CZ20,"&gt;=3")</f>
        <v>0</v>
      </c>
      <c r="DB20" s="9">
        <f>COUNTIF(CL20:CZ20,"&gt;=25")</f>
        <v>0</v>
      </c>
      <c r="DC20">
        <v>0</v>
      </c>
      <c r="DD20">
        <v>0</v>
      </c>
      <c r="DE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 s="9">
        <f>COUNTIF(DC20:DQ20,"&gt;=3")</f>
        <v>0</v>
      </c>
      <c r="DS20" s="9">
        <f>COUNTIF(DC20:DQ20,"&gt;=25")</f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J20" s="9">
        <f>COUNTIF(DU20:EI20,"&gt;=3")</f>
        <v>0</v>
      </c>
      <c r="EK20" s="9">
        <f>COUNTIF(DU20:EI20,"&gt;=25")</f>
        <v>0</v>
      </c>
      <c r="EN20"/>
    </row>
    <row r="21" spans="1:144" ht="12.75">
      <c r="A21" s="25" t="s">
        <v>13</v>
      </c>
      <c r="B21" s="25" t="s">
        <v>32</v>
      </c>
      <c r="R21" s="18">
        <f>AVERAGE(R18:R20)</f>
        <v>1.3333333333333333</v>
      </c>
      <c r="S21" s="19">
        <f>R21/15</f>
        <v>0.08888888888888888</v>
      </c>
      <c r="AI21" s="18">
        <f>AVERAGE(AI18:AI20)</f>
        <v>0.6666666666666666</v>
      </c>
      <c r="AJ21" s="19">
        <f>AI21/15</f>
        <v>0.04444444444444444</v>
      </c>
      <c r="AZ21" s="18">
        <f>AVERAGE(AZ18:AZ20)</f>
        <v>1</v>
      </c>
      <c r="BA21" s="19">
        <f>AZ21/15</f>
        <v>0.06666666666666667</v>
      </c>
      <c r="BR21" s="18">
        <f>AVERAGE(BR18:BR20)</f>
        <v>0.3333333333333333</v>
      </c>
      <c r="BS21" s="19">
        <f>BR21/16</f>
        <v>0.020833333333333332</v>
      </c>
      <c r="CJ21" s="14">
        <f>AVERAGE(CJ18:CJ20)</f>
        <v>0.3333333333333333</v>
      </c>
      <c r="CK21" s="17">
        <f>CJ21/15</f>
        <v>0.02222222222222222</v>
      </c>
      <c r="DA21" s="14">
        <f>AVERAGE(DA18:DA20)</f>
        <v>0</v>
      </c>
      <c r="DB21" s="17">
        <f>DA21/15</f>
        <v>0</v>
      </c>
      <c r="DE21"/>
      <c r="DR21" s="14">
        <f>AVERAGE(DR18:DR20)</f>
        <v>0</v>
      </c>
      <c r="DS21" s="17">
        <f>DR21/15</f>
        <v>0</v>
      </c>
      <c r="EJ21" s="14">
        <f>AVERAGE(EJ18:EJ20)</f>
        <v>0</v>
      </c>
      <c r="EK21" s="17">
        <f>EJ21/15</f>
        <v>0</v>
      </c>
      <c r="EN21"/>
    </row>
    <row r="22" spans="1:144" ht="12.75">
      <c r="A22" s="21" t="s">
        <v>19</v>
      </c>
      <c r="C22" t="s">
        <v>18</v>
      </c>
      <c r="L22" s="3" t="s">
        <v>24</v>
      </c>
      <c r="DE22"/>
      <c r="EN22"/>
    </row>
    <row r="23" spans="1:144" ht="12.75">
      <c r="A23" s="22" t="s">
        <v>11</v>
      </c>
      <c r="C23" t="s">
        <v>20</v>
      </c>
      <c r="L23" s="3" t="s">
        <v>23</v>
      </c>
      <c r="DE23"/>
      <c r="EN23"/>
    </row>
    <row r="24" spans="1:144" ht="12.75">
      <c r="A24" s="23" t="s">
        <v>22</v>
      </c>
      <c r="C24" t="s">
        <v>21</v>
      </c>
      <c r="L24" s="3" t="s">
        <v>31</v>
      </c>
      <c r="DE24"/>
      <c r="EN24"/>
    </row>
    <row r="25" spans="1:144" ht="12.75">
      <c r="A25" s="9" t="s">
        <v>10</v>
      </c>
      <c r="C25" t="s">
        <v>27</v>
      </c>
      <c r="L25" s="3"/>
      <c r="DE25"/>
      <c r="EN25"/>
    </row>
    <row r="26" spans="1:144" ht="12.75">
      <c r="A26" s="9" t="s">
        <v>11</v>
      </c>
      <c r="C26" t="s">
        <v>28</v>
      </c>
      <c r="L26" s="3"/>
      <c r="DE26"/>
      <c r="EN26"/>
    </row>
    <row r="27" spans="1:144" ht="12.75">
      <c r="A27" s="14"/>
      <c r="C27" t="s">
        <v>29</v>
      </c>
      <c r="L27" s="3"/>
      <c r="DE27"/>
      <c r="EN27"/>
    </row>
    <row r="28" spans="1:144" ht="12.75">
      <c r="A28" s="24" t="s">
        <v>25</v>
      </c>
      <c r="C28" t="s">
        <v>30</v>
      </c>
      <c r="L28" s="3"/>
      <c r="DE28"/>
      <c r="EN28"/>
    </row>
    <row r="29" spans="1:144" ht="12.75">
      <c r="A29" t="s">
        <v>17</v>
      </c>
      <c r="H29" s="20" t="s">
        <v>16</v>
      </c>
      <c r="DE29"/>
      <c r="EN29"/>
    </row>
    <row r="30" spans="109:144" ht="12.75">
      <c r="DE30"/>
      <c r="EN30"/>
    </row>
    <row r="31" spans="5:144" ht="12.75">
      <c r="E31" t="s">
        <v>26</v>
      </c>
      <c r="DE31"/>
      <c r="EN31"/>
    </row>
    <row r="32" spans="109:144" ht="12.75">
      <c r="DE32"/>
      <c r="EN32"/>
    </row>
    <row r="33" spans="109:144" ht="12.75">
      <c r="DE33"/>
      <c r="EN33"/>
    </row>
    <row r="34" spans="109:144" ht="12.75">
      <c r="DE34"/>
      <c r="EN34"/>
    </row>
    <row r="35" spans="109:144" ht="12.75">
      <c r="DE35"/>
      <c r="EN35"/>
    </row>
    <row r="36" spans="109:144" ht="12.75">
      <c r="DE36"/>
      <c r="EN36"/>
    </row>
    <row r="37" spans="109:144" ht="12.75">
      <c r="DE37"/>
      <c r="EN37"/>
    </row>
    <row r="38" spans="109:144" ht="12.75">
      <c r="DE38"/>
      <c r="EN38"/>
    </row>
    <row r="39" spans="109:144" ht="12.75">
      <c r="DE39"/>
      <c r="EN39"/>
    </row>
    <row r="40" spans="109:144" ht="12.75">
      <c r="DE40"/>
      <c r="EN40"/>
    </row>
    <row r="41" spans="109:144" ht="12.75">
      <c r="DE41"/>
      <c r="EN41"/>
    </row>
    <row r="42" spans="109:144" ht="12.75">
      <c r="DE42"/>
      <c r="EN42"/>
    </row>
    <row r="43" spans="109:144" ht="12.75">
      <c r="DE43"/>
      <c r="EN43"/>
    </row>
    <row r="44" spans="109:144" ht="12.75">
      <c r="DE44"/>
      <c r="EN44"/>
    </row>
    <row r="45" spans="109:144" ht="12.75">
      <c r="DE45"/>
      <c r="EN45"/>
    </row>
    <row r="46" spans="109:144" ht="12.75">
      <c r="DE46"/>
      <c r="EN46"/>
    </row>
    <row r="47" spans="109:144" ht="12.75">
      <c r="DE47"/>
      <c r="EN47"/>
    </row>
    <row r="48" spans="109:144" ht="12.75">
      <c r="DE48"/>
      <c r="EN48"/>
    </row>
    <row r="49" spans="109:144" ht="12.75">
      <c r="DE49"/>
      <c r="EN49"/>
    </row>
    <row r="50" spans="109:144" ht="12.75">
      <c r="DE50"/>
      <c r="EN50"/>
    </row>
    <row r="51" spans="109:144" ht="12.75">
      <c r="DE51"/>
      <c r="EN51"/>
    </row>
    <row r="52" spans="109:144" ht="12.75">
      <c r="DE52"/>
      <c r="EN52"/>
    </row>
    <row r="53" spans="109:144" ht="12.75">
      <c r="DE53"/>
      <c r="EN53"/>
    </row>
    <row r="54" spans="109:144" ht="12.75">
      <c r="DE54"/>
      <c r="EN54"/>
    </row>
    <row r="55" spans="109:144" ht="12.75">
      <c r="DE55"/>
      <c r="EN55"/>
    </row>
    <row r="56" spans="109:144" ht="12.75">
      <c r="DE56"/>
      <c r="EN56"/>
    </row>
    <row r="57" spans="109:144" ht="12.75">
      <c r="DE57"/>
      <c r="EN57"/>
    </row>
    <row r="58" spans="109:144" ht="12.75">
      <c r="DE58"/>
      <c r="EN58"/>
    </row>
    <row r="59" spans="109:144" ht="12.75">
      <c r="DE59"/>
      <c r="EN59"/>
    </row>
    <row r="60" spans="109:144" ht="12.75">
      <c r="DE60"/>
      <c r="EN60"/>
    </row>
    <row r="61" spans="109:144" ht="12.75">
      <c r="DE61"/>
      <c r="EN61"/>
    </row>
    <row r="62" spans="109:144" ht="12.75">
      <c r="DE62"/>
      <c r="EN62"/>
    </row>
    <row r="63" spans="109:144" ht="12.75">
      <c r="DE63"/>
      <c r="EN63"/>
    </row>
    <row r="64" spans="109:144" ht="12.75">
      <c r="DE64"/>
      <c r="EN64"/>
    </row>
    <row r="65" spans="109:144" ht="12.75">
      <c r="DE65"/>
      <c r="EN65"/>
    </row>
    <row r="66" spans="109:144" ht="12.75">
      <c r="DE66"/>
      <c r="EN66"/>
    </row>
    <row r="67" spans="109:144" ht="12.75">
      <c r="DE67"/>
      <c r="EN67"/>
    </row>
    <row r="68" spans="109:144" ht="12.75">
      <c r="DE68"/>
      <c r="EN68"/>
    </row>
    <row r="69" spans="107:144" ht="12.75">
      <c r="DC69" s="11"/>
      <c r="DE69"/>
      <c r="EL69" s="11"/>
      <c r="EN69"/>
    </row>
    <row r="70" spans="107:144" ht="12.75">
      <c r="DC70" s="11"/>
      <c r="DE70"/>
      <c r="EL70" s="11"/>
      <c r="EN70"/>
    </row>
    <row r="71" spans="107:144" ht="12.75">
      <c r="DC71" s="11"/>
      <c r="DE71"/>
      <c r="EL71" s="11"/>
      <c r="EN71"/>
    </row>
    <row r="72" spans="107:144" ht="12.75">
      <c r="DC72" s="11"/>
      <c r="DE72"/>
      <c r="EL72" s="11"/>
      <c r="EN72"/>
    </row>
    <row r="73" spans="107:144" ht="12.75">
      <c r="DC73" s="11"/>
      <c r="DE73"/>
      <c r="EL73" s="11"/>
      <c r="EN73"/>
    </row>
    <row r="74" spans="107:144" ht="12.75">
      <c r="DC74" s="11"/>
      <c r="DE74"/>
      <c r="EL74" s="11"/>
      <c r="EN74"/>
    </row>
    <row r="75" spans="107:144" ht="12.75">
      <c r="DC75" s="11"/>
      <c r="DE75"/>
      <c r="EL75" s="11"/>
      <c r="EN75"/>
    </row>
    <row r="76" spans="107:144" ht="12.75">
      <c r="DC76" s="11"/>
      <c r="DE76"/>
      <c r="EL76" s="11"/>
      <c r="EN76"/>
    </row>
  </sheetData>
  <autoFilter ref="A2:B16"/>
  <conditionalFormatting sqref="AB17 AC10:AH17 DT3:EI19 BB3:BQ20 AY12:AY17 AK3:AY8 AK18:AY20 AL9 AK10:AX17 DC3:DQ19 BT17:BT19 BU3:CI20 CL3:CZ20 T7:AH8 T18:AH20 T10:AA17 C3:Q8 C10:Q19 T3:Z6 AB3:AH6 AA4:AA6 M9 O9 T9 V9 J20:Q20">
    <cfRule type="cellIs" priority="1" dxfId="0" operator="between" stopIfTrue="1">
      <formula>5</formula>
      <formula>19.9</formula>
    </cfRule>
    <cfRule type="cellIs" priority="2" dxfId="1" operator="between" stopIfTrue="1">
      <formula>20</formula>
      <formula>49.9</formula>
    </cfRule>
    <cfRule type="cellIs" priority="3" dxfId="2" operator="greaterThanOrEqual" stopIfTrue="1">
      <formula>50</formula>
    </cfRule>
  </conditionalFormatting>
  <hyperlinks>
    <hyperlink ref="H29" r:id="rId1" display="http://www.tutiempo.net/en/Climate/Kathmandu_Airport/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und 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A.de Ruiter</dc:creator>
  <cp:keywords/>
  <dc:description/>
  <cp:lastModifiedBy>A.de Ruiter</cp:lastModifiedBy>
  <dcterms:created xsi:type="dcterms:W3CDTF">2009-10-10T06:55:03Z</dcterms:created>
  <dcterms:modified xsi:type="dcterms:W3CDTF">2009-12-31T10:58:11Z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